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30" windowWidth="15360" windowHeight="10095" activeTab="0"/>
  </bookViews>
  <sheets>
    <sheet name="1. kolo" sheetId="1" r:id="rId1"/>
    <sheet name="2. kolo" sheetId="2" r:id="rId2"/>
    <sheet name="3. kolo" sheetId="3" r:id="rId3"/>
    <sheet name="4. kolo" sheetId="4" r:id="rId4"/>
    <sheet name="5. kolo" sheetId="5" r:id="rId5"/>
    <sheet name="celkem" sheetId="6" r:id="rId6"/>
    <sheet name="družstva" sheetId="7" r:id="rId7"/>
    <sheet name="družstva - celkem" sheetId="8" r:id="rId8"/>
  </sheets>
  <definedNames/>
  <calcPr fullCalcOnLoad="1"/>
</workbook>
</file>

<file path=xl/sharedStrings.xml><?xml version="1.0" encoding="utf-8"?>
<sst xmlns="http://schemas.openxmlformats.org/spreadsheetml/2006/main" count="1398" uniqueCount="329">
  <si>
    <t>Závodník</t>
  </si>
  <si>
    <t>číslo</t>
  </si>
  <si>
    <t>Klub</t>
  </si>
  <si>
    <t>roč.</t>
  </si>
  <si>
    <t>1.k</t>
  </si>
  <si>
    <t>2.k</t>
  </si>
  <si>
    <t>celk.</t>
  </si>
  <si>
    <t>3.k</t>
  </si>
  <si>
    <t>4.k</t>
  </si>
  <si>
    <t>5.k</t>
  </si>
  <si>
    <t>35</t>
  </si>
  <si>
    <t>40</t>
  </si>
  <si>
    <t>49</t>
  </si>
  <si>
    <t>koneč.poř</t>
  </si>
  <si>
    <t>01794</t>
  </si>
  <si>
    <t>Gross Alexandr</t>
  </si>
  <si>
    <t>Chvojka Jiří</t>
  </si>
  <si>
    <t>06943</t>
  </si>
  <si>
    <t>Hlaváček Zdeněk</t>
  </si>
  <si>
    <t>17785</t>
  </si>
  <si>
    <t>54</t>
  </si>
  <si>
    <t>Krása Jaroslav</t>
  </si>
  <si>
    <t>17071</t>
  </si>
  <si>
    <t>55</t>
  </si>
  <si>
    <t>47</t>
  </si>
  <si>
    <t>25067</t>
  </si>
  <si>
    <t>70</t>
  </si>
  <si>
    <t>Bernáth Milan</t>
  </si>
  <si>
    <t>Pořadí v závěrečném hodnocení vyplývá z propozic, tj. účast nejméně ve 2 kolech a finále, které je pro hodnocení povinné.</t>
  </si>
  <si>
    <t>Ing. Jaroslav Krása</t>
  </si>
  <si>
    <t>02785</t>
  </si>
  <si>
    <t>X</t>
  </si>
  <si>
    <t>ženy, dorost</t>
  </si>
  <si>
    <t>Červenka Miroslav</t>
  </si>
  <si>
    <t>2</t>
  </si>
  <si>
    <t>560</t>
  </si>
  <si>
    <t>1</t>
  </si>
  <si>
    <t>3</t>
  </si>
  <si>
    <t>520</t>
  </si>
  <si>
    <t>4</t>
  </si>
  <si>
    <t>5</t>
  </si>
  <si>
    <t>6</t>
  </si>
  <si>
    <t>7</t>
  </si>
  <si>
    <t>553</t>
  </si>
  <si>
    <t>543</t>
  </si>
  <si>
    <t>549</t>
  </si>
  <si>
    <t>488</t>
  </si>
  <si>
    <t>469</t>
  </si>
  <si>
    <t>526</t>
  </si>
  <si>
    <t>8</t>
  </si>
  <si>
    <t>504</t>
  </si>
  <si>
    <t>537</t>
  </si>
  <si>
    <t>502</t>
  </si>
  <si>
    <t>479</t>
  </si>
  <si>
    <t>567</t>
  </si>
  <si>
    <t>446</t>
  </si>
  <si>
    <t>542</t>
  </si>
  <si>
    <t>545</t>
  </si>
  <si>
    <t>531</t>
  </si>
  <si>
    <t>431</t>
  </si>
  <si>
    <t>483</t>
  </si>
  <si>
    <t>482</t>
  </si>
  <si>
    <t>490</t>
  </si>
  <si>
    <t>534</t>
  </si>
  <si>
    <t>499</t>
  </si>
  <si>
    <t>460</t>
  </si>
  <si>
    <t>1. kolo</t>
  </si>
  <si>
    <t>2. kolo</t>
  </si>
  <si>
    <t>3. kolo</t>
  </si>
  <si>
    <t>4. kolo</t>
  </si>
  <si>
    <t>5. kolo</t>
  </si>
  <si>
    <t>CELKEM</t>
  </si>
  <si>
    <t>POŘADÍ</t>
  </si>
  <si>
    <t>Soutěž:</t>
  </si>
  <si>
    <t>Disciplína:</t>
  </si>
  <si>
    <t>SP 30+30</t>
  </si>
  <si>
    <t>Pořadatel:</t>
  </si>
  <si>
    <t>Místo:</t>
  </si>
  <si>
    <t>Teplice</t>
  </si>
  <si>
    <t>Datum:</t>
  </si>
  <si>
    <t>Kategorie:</t>
  </si>
  <si>
    <t>Hl.rozhodčí:</t>
  </si>
  <si>
    <t>1.</t>
  </si>
  <si>
    <t>2.</t>
  </si>
  <si>
    <t>3.</t>
  </si>
  <si>
    <t>4.</t>
  </si>
  <si>
    <t>5.</t>
  </si>
  <si>
    <t>6.</t>
  </si>
  <si>
    <t>Celk.</t>
  </si>
  <si>
    <t>poř.</t>
  </si>
  <si>
    <t>VT</t>
  </si>
  <si>
    <t>kategorie Ž + D</t>
  </si>
  <si>
    <t>94</t>
  </si>
  <si>
    <t>65</t>
  </si>
  <si>
    <t>Hubáček Pavel</t>
  </si>
  <si>
    <t>0523 - SSK Duchcov</t>
  </si>
  <si>
    <t>0657 - SKP Sever Teplice</t>
  </si>
  <si>
    <t>0372 - SKP Sever Ústí n. L.</t>
  </si>
  <si>
    <t>0715 - MTS Bílina</t>
  </si>
  <si>
    <t>II</t>
  </si>
  <si>
    <t>Červenka</t>
  </si>
  <si>
    <t>DRUŽSTVO</t>
  </si>
  <si>
    <r>
      <t>Oblastní střelecká liga,</t>
    </r>
    <r>
      <rPr>
        <b/>
        <sz val="12"/>
        <rFont val="Times New Roman CE"/>
        <family val="1"/>
      </rPr>
      <t xml:space="preserve"> II.kat</t>
    </r>
    <r>
      <rPr>
        <sz val="12"/>
        <rFont val="Times New Roman CE"/>
        <family val="1"/>
      </rPr>
      <t>.</t>
    </r>
  </si>
  <si>
    <t>91</t>
  </si>
  <si>
    <t>79</t>
  </si>
  <si>
    <t>III</t>
  </si>
  <si>
    <t>klub</t>
  </si>
  <si>
    <t>Vondra Josef</t>
  </si>
  <si>
    <t>09814</t>
  </si>
  <si>
    <t>0543 - SSK Louny</t>
  </si>
  <si>
    <t>85</t>
  </si>
  <si>
    <t>Šlechtová Martina</t>
  </si>
  <si>
    <t>Šlechta Pavel</t>
  </si>
  <si>
    <t>36948</t>
  </si>
  <si>
    <t>84</t>
  </si>
  <si>
    <t>36959</t>
  </si>
  <si>
    <t>Hlaváček</t>
  </si>
  <si>
    <t>Bernáth</t>
  </si>
  <si>
    <t xml:space="preserve">0657 - SKP Sever Teplice </t>
  </si>
  <si>
    <t>Karpíšek Břetislav</t>
  </si>
  <si>
    <t>10389</t>
  </si>
  <si>
    <t>69</t>
  </si>
  <si>
    <t>0797 - SSK Vysoká pec</t>
  </si>
  <si>
    <t>Krása</t>
  </si>
  <si>
    <t>M,J / S,V / Ž,D</t>
  </si>
  <si>
    <t>kategorie M, J</t>
  </si>
  <si>
    <t>kategorie S, V</t>
  </si>
  <si>
    <t>0001 - SSK Praha 2</t>
  </si>
  <si>
    <t>muži, junioři</t>
  </si>
  <si>
    <t>senioři, veteráni</t>
  </si>
  <si>
    <t>Vondra</t>
  </si>
  <si>
    <t>Kopecký Jiří</t>
  </si>
  <si>
    <t>22794</t>
  </si>
  <si>
    <t>45</t>
  </si>
  <si>
    <t>Zatrapa Pavel</t>
  </si>
  <si>
    <t>57</t>
  </si>
  <si>
    <t>71</t>
  </si>
  <si>
    <t>86</t>
  </si>
  <si>
    <t>88</t>
  </si>
  <si>
    <t>0797 - Důl ČSA Vysoká Pec</t>
  </si>
  <si>
    <t>Polách Jan</t>
  </si>
  <si>
    <t>38840</t>
  </si>
  <si>
    <t>Lacina Tomáš</t>
  </si>
  <si>
    <t>0372 - SKP Sever Ústí núl</t>
  </si>
  <si>
    <t>32651</t>
  </si>
  <si>
    <t>0038 - SSK Ústí n/L</t>
  </si>
  <si>
    <t>9</t>
  </si>
  <si>
    <t>11</t>
  </si>
  <si>
    <t>10</t>
  </si>
  <si>
    <t>27343</t>
  </si>
  <si>
    <t>38</t>
  </si>
  <si>
    <t>Šlechtová</t>
  </si>
  <si>
    <t>Lacina</t>
  </si>
  <si>
    <t>74</t>
  </si>
  <si>
    <t>Kožíšek Petr</t>
  </si>
  <si>
    <t>38055</t>
  </si>
  <si>
    <t>64</t>
  </si>
  <si>
    <t>Zábranský Milan</t>
  </si>
  <si>
    <t>23672</t>
  </si>
  <si>
    <t>75</t>
  </si>
  <si>
    <t>Keller Rudolf</t>
  </si>
  <si>
    <t>37828</t>
  </si>
  <si>
    <t>72</t>
  </si>
  <si>
    <t>0294 - SSK Meziboří</t>
  </si>
  <si>
    <t>Kulhan Milan</t>
  </si>
  <si>
    <t>Peiker Miroslav</t>
  </si>
  <si>
    <t>34984</t>
  </si>
  <si>
    <t>0096 - Mělník</t>
  </si>
  <si>
    <t>Krystyník Miroslav</t>
  </si>
  <si>
    <t>04052</t>
  </si>
  <si>
    <t>52</t>
  </si>
  <si>
    <t>0001 - Praha 2</t>
  </si>
  <si>
    <t>Kettner Miloslav</t>
  </si>
  <si>
    <t>12</t>
  </si>
  <si>
    <t>26747</t>
  </si>
  <si>
    <t>50303</t>
  </si>
  <si>
    <t>C-04052</t>
  </si>
  <si>
    <t>0096 - SSK Mělník</t>
  </si>
  <si>
    <t>Kožíšek</t>
  </si>
  <si>
    <t>Šlechta</t>
  </si>
  <si>
    <t>Chvojka</t>
  </si>
  <si>
    <t>Kettner M</t>
  </si>
  <si>
    <t>Krystyníková Hana</t>
  </si>
  <si>
    <t>04061</t>
  </si>
  <si>
    <t>58</t>
  </si>
  <si>
    <t>0219 - SSK Meziboří</t>
  </si>
  <si>
    <t>Beneš Michal</t>
  </si>
  <si>
    <t>39148</t>
  </si>
  <si>
    <t>98</t>
  </si>
  <si>
    <t>230</t>
  </si>
  <si>
    <t>Arnold Ctibor</t>
  </si>
  <si>
    <t>35066</t>
  </si>
  <si>
    <t>Koman Pavel</t>
  </si>
  <si>
    <t>23842</t>
  </si>
  <si>
    <t>50309</t>
  </si>
  <si>
    <t>Krystyníková</t>
  </si>
  <si>
    <t>Krystyník</t>
  </si>
  <si>
    <t>Zatrapa</t>
  </si>
  <si>
    <t>Kučera Petr</t>
  </si>
  <si>
    <t>89</t>
  </si>
  <si>
    <t>93</t>
  </si>
  <si>
    <t>81</t>
  </si>
  <si>
    <t>HODNOCENÍ DRUŽSTEV OSL 2011</t>
  </si>
  <si>
    <t>VÝSLEDKOVÁ LISTINA OSL - 5. KOLO - finále</t>
  </si>
  <si>
    <t>97</t>
  </si>
  <si>
    <t>SSK Duchcov, SKP SEVER Teplice</t>
  </si>
  <si>
    <t>Krystyník Miroslav A-0169</t>
  </si>
  <si>
    <t>0294-SSK Meziboří</t>
  </si>
  <si>
    <t>Nosová Martina</t>
  </si>
  <si>
    <t>18641</t>
  </si>
  <si>
    <t>0523-SSK Duchcov</t>
  </si>
  <si>
    <t>76</t>
  </si>
  <si>
    <t>232</t>
  </si>
  <si>
    <t>462</t>
  </si>
  <si>
    <t>II. SD</t>
  </si>
  <si>
    <t>0715-MTS Bílina</t>
  </si>
  <si>
    <t>0543-SSK Louny</t>
  </si>
  <si>
    <t>Szekely Jaroslav</t>
  </si>
  <si>
    <t>27711</t>
  </si>
  <si>
    <t>61</t>
  </si>
  <si>
    <t>0849-SSK Soutok Mělník</t>
  </si>
  <si>
    <t>II.S</t>
  </si>
  <si>
    <t>0096-Mělník</t>
  </si>
  <si>
    <t>I.SH1/s</t>
  </si>
  <si>
    <t>Vecko Martin</t>
  </si>
  <si>
    <t>0657-SKP Sever Teplice</t>
  </si>
  <si>
    <t>SKP Sever Teplice, SSK Duchcov</t>
  </si>
  <si>
    <t>SSK Duchcov, SKP Sever Teplice</t>
  </si>
  <si>
    <t>VÝSLEDKOVÁ LISTINA - 4. kolo PODZIMNÍ CENA SEVERU</t>
  </si>
  <si>
    <t>VÝSLEDKOVÁ LISTINA  - 1: kolo OSL CENA  B. SEMERÁDA</t>
  </si>
  <si>
    <t>VÝSLEDKOVÁ LISTINA - 2. kolo OSL HEJDŮV MEMORIÁL</t>
  </si>
  <si>
    <t>VÝSLEDKOVÁ LISTINA  - 3. kolo OSL  CENA DUCHCOVA</t>
  </si>
  <si>
    <t>KOEČNÉ HODNOCENÍ OSL 2012</t>
  </si>
  <si>
    <t xml:space="preserve">Szekely Jaroslav </t>
  </si>
  <si>
    <t>0849 - Soutok Mělník</t>
  </si>
  <si>
    <t>Kulhan</t>
  </si>
  <si>
    <t>0523 - SSK Duchcov II</t>
  </si>
  <si>
    <t>Nosová</t>
  </si>
  <si>
    <t>Vecko</t>
  </si>
  <si>
    <t>HODNOCENÍ DRUŽSTEV OSL 2012</t>
  </si>
  <si>
    <t>xxx</t>
  </si>
  <si>
    <t>0715 - SSK MTS Bílina</t>
  </si>
  <si>
    <t>Keller</t>
  </si>
  <si>
    <t>Krysryník</t>
  </si>
  <si>
    <t>Beneš jr.</t>
  </si>
  <si>
    <t>Zábranský</t>
  </si>
  <si>
    <t>Koman</t>
  </si>
  <si>
    <t>Hubáček</t>
  </si>
  <si>
    <t>0523 - SSK Duchcov I</t>
  </si>
  <si>
    <t>Arnold</t>
  </si>
  <si>
    <t>Grajcarová</t>
  </si>
  <si>
    <t>Neubauerová</t>
  </si>
  <si>
    <t>559</t>
  </si>
  <si>
    <t>Dundr Lukáš</t>
  </si>
  <si>
    <t>39304</t>
  </si>
  <si>
    <t>95</t>
  </si>
  <si>
    <t>Grajcarová Andrea</t>
  </si>
  <si>
    <t>38394</t>
  </si>
  <si>
    <t>0543 - SSK Duchcov</t>
  </si>
  <si>
    <t>Neubauerová Jana</t>
  </si>
  <si>
    <t>38395</t>
  </si>
  <si>
    <t>90</t>
  </si>
  <si>
    <t>Mrázek Jan</t>
  </si>
  <si>
    <t>19427</t>
  </si>
  <si>
    <t>78</t>
  </si>
  <si>
    <t>0038 SSK Ústí nad Labem</t>
  </si>
  <si>
    <t>Beneš Milan</t>
  </si>
  <si>
    <t>39326</t>
  </si>
  <si>
    <t>66</t>
  </si>
  <si>
    <t>2771</t>
  </si>
  <si>
    <t>II.</t>
  </si>
  <si>
    <t>II.s</t>
  </si>
  <si>
    <t>Kulhaan</t>
  </si>
  <si>
    <t>III.</t>
  </si>
  <si>
    <t>I.SH1.s</t>
  </si>
  <si>
    <t>0372 - SKP Sever Ústí n/L</t>
  </si>
  <si>
    <t>82</t>
  </si>
  <si>
    <t>80</t>
  </si>
  <si>
    <t>87</t>
  </si>
  <si>
    <t>92</t>
  </si>
  <si>
    <t>284</t>
  </si>
  <si>
    <t>275</t>
  </si>
  <si>
    <t>67</t>
  </si>
  <si>
    <t>77</t>
  </si>
  <si>
    <t>83</t>
  </si>
  <si>
    <t>50</t>
  </si>
  <si>
    <t>46</t>
  </si>
  <si>
    <t>60</t>
  </si>
  <si>
    <t>Miroslav Krystyník  A-0169</t>
  </si>
  <si>
    <t>99</t>
  </si>
  <si>
    <t>0038 - SSK Ústí n/l</t>
  </si>
  <si>
    <t xml:space="preserve">Červenka Miroslav </t>
  </si>
  <si>
    <t>0523 - SSK Duchciv</t>
  </si>
  <si>
    <t>34397</t>
  </si>
  <si>
    <t>0849 - SSK Soutok Mělník</t>
  </si>
  <si>
    <t>II.SH1</t>
  </si>
  <si>
    <t>Polách</t>
  </si>
  <si>
    <t>Beneš</t>
  </si>
  <si>
    <t>0523 - SSK Duchcov 2</t>
  </si>
  <si>
    <t>Bílina</t>
  </si>
  <si>
    <t>Miroslav Krystyník A-0169</t>
  </si>
  <si>
    <t>III.sd</t>
  </si>
  <si>
    <t>39</t>
  </si>
  <si>
    <t>68</t>
  </si>
  <si>
    <t>96</t>
  </si>
  <si>
    <t>277</t>
  </si>
  <si>
    <t>244</t>
  </si>
  <si>
    <t>521</t>
  </si>
  <si>
    <t>III.v</t>
  </si>
  <si>
    <t>0715-SSK MTS Bílina</t>
  </si>
  <si>
    <t>Kettner</t>
  </si>
  <si>
    <t>0657-SKP Sever Teplice II</t>
  </si>
  <si>
    <t>56</t>
  </si>
  <si>
    <t>59</t>
  </si>
  <si>
    <t>43</t>
  </si>
  <si>
    <t>268</t>
  </si>
  <si>
    <t>246</t>
  </si>
  <si>
    <t>514</t>
  </si>
  <si>
    <t>Bláha Tomáš</t>
  </si>
  <si>
    <t>12725</t>
  </si>
  <si>
    <t>39287</t>
  </si>
  <si>
    <t>0515 - MTS Bílina</t>
  </si>
  <si>
    <t>I.sh1</t>
  </si>
  <si>
    <t>551</t>
  </si>
  <si>
    <t>1667</t>
  </si>
  <si>
    <t>003 - SSK Ústí nad Labem</t>
  </si>
  <si>
    <t>Kučera</t>
  </si>
  <si>
    <t>Mrázek</t>
  </si>
  <si>
    <t>0294  - SSK Meziboří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</si>
</sst>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8"/>
      <name val="Times New Roman CE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sz val="12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8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i/>
      <sz val="10"/>
      <name val="Times New Roman CE"/>
      <family val="0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imes New Roman CE"/>
      <family val="0"/>
    </font>
    <font>
      <u val="single"/>
      <sz val="8"/>
      <color indexed="3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438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1" fontId="8" fillId="24" borderId="10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vertical="center"/>
    </xf>
    <xf numFmtId="1" fontId="8" fillId="24" borderId="1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" fontId="8" fillId="0" borderId="0" xfId="4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49" fontId="7" fillId="24" borderId="23" xfId="0" applyNumberFormat="1" applyFont="1" applyFill="1" applyBorder="1" applyAlignment="1">
      <alignment horizontal="center" vertical="center"/>
    </xf>
    <xf numFmtId="49" fontId="7" fillId="24" borderId="24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/>
    </xf>
    <xf numFmtId="49" fontId="4" fillId="0" borderId="1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vertical="center"/>
    </xf>
    <xf numFmtId="49" fontId="8" fillId="24" borderId="11" xfId="0" applyNumberFormat="1" applyFont="1" applyFill="1" applyBorder="1" applyAlignment="1">
      <alignment vertical="center"/>
    </xf>
    <xf numFmtId="1" fontId="8" fillId="24" borderId="11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1" fontId="8" fillId="24" borderId="25" xfId="0" applyNumberFormat="1" applyFont="1" applyFill="1" applyBorder="1" applyAlignment="1">
      <alignment horizontal="center" vertical="center"/>
    </xf>
    <xf numFmtId="1" fontId="8" fillId="24" borderId="26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horizontal="left" vertical="center"/>
    </xf>
    <xf numFmtId="1" fontId="8" fillId="24" borderId="3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24" borderId="43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1" fontId="14" fillId="0" borderId="45" xfId="0" applyNumberFormat="1" applyFont="1" applyBorder="1" applyAlignment="1">
      <alignment horizontal="center" vertical="center"/>
    </xf>
    <xf numFmtId="1" fontId="9" fillId="24" borderId="45" xfId="0" applyNumberFormat="1" applyFont="1" applyFill="1" applyBorder="1" applyAlignment="1">
      <alignment horizontal="center" vertical="center"/>
    </xf>
    <xf numFmtId="1" fontId="9" fillId="24" borderId="34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1" fontId="3" fillId="0" borderId="12" xfId="0" applyNumberFormat="1" applyFont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19" fillId="0" borderId="32" xfId="0" applyNumberFormat="1" applyFont="1" applyBorder="1" applyAlignment="1">
      <alignment vertical="center"/>
    </xf>
    <xf numFmtId="49" fontId="10" fillId="0" borderId="33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vertical="center"/>
    </xf>
    <xf numFmtId="49" fontId="10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20" fillId="0" borderId="11" xfId="0" applyNumberFormat="1" applyFont="1" applyFill="1" applyBorder="1" applyAlignment="1">
      <alignment vertical="center"/>
    </xf>
    <xf numFmtId="49" fontId="20" fillId="0" borderId="31" xfId="0" applyNumberFormat="1" applyFont="1" applyFill="1" applyBorder="1" applyAlignment="1">
      <alignment vertical="center"/>
    </xf>
    <xf numFmtId="1" fontId="9" fillId="0" borderId="45" xfId="0" applyNumberFormat="1" applyFont="1" applyFill="1" applyBorder="1" applyAlignment="1">
      <alignment horizontal="center" vertical="center"/>
    </xf>
    <xf numFmtId="1" fontId="9" fillId="0" borderId="34" xfId="0" applyNumberFormat="1" applyFont="1" applyFill="1" applyBorder="1" applyAlignment="1">
      <alignment horizontal="center" vertical="center"/>
    </xf>
    <xf numFmtId="1" fontId="7" fillId="0" borderId="48" xfId="0" applyNumberFormat="1" applyFont="1" applyFill="1" applyBorder="1" applyAlignment="1">
      <alignment horizontal="center" vertical="center"/>
    </xf>
    <xf numFmtId="49" fontId="7" fillId="0" borderId="49" xfId="0" applyNumberFormat="1" applyFont="1" applyBorder="1" applyAlignment="1">
      <alignment vertical="center"/>
    </xf>
    <xf numFmtId="1" fontId="7" fillId="0" borderId="5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9" fontId="8" fillId="0" borderId="23" xfId="0" applyNumberFormat="1" applyFont="1" applyBorder="1" applyAlignment="1">
      <alignment horizontal="left"/>
    </xf>
    <xf numFmtId="49" fontId="8" fillId="0" borderId="24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1" fontId="8" fillId="0" borderId="25" xfId="0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49" fontId="7" fillId="24" borderId="26" xfId="0" applyNumberFormat="1" applyFont="1" applyFill="1" applyBorder="1" applyAlignment="1">
      <alignment horizontal="center" vertical="center"/>
    </xf>
    <xf numFmtId="49" fontId="8" fillId="24" borderId="31" xfId="0" applyNumberFormat="1" applyFont="1" applyFill="1" applyBorder="1" applyAlignment="1">
      <alignment vertical="center"/>
    </xf>
    <xf numFmtId="49" fontId="7" fillId="24" borderId="12" xfId="0" applyNumberFormat="1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49" fontId="8" fillId="0" borderId="45" xfId="0" applyNumberFormat="1" applyFont="1" applyBorder="1" applyAlignment="1">
      <alignment horizontal="left" vertical="center"/>
    </xf>
    <xf numFmtId="0" fontId="10" fillId="0" borderId="59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center"/>
    </xf>
    <xf numFmtId="1" fontId="16" fillId="0" borderId="55" xfId="0" applyNumberFormat="1" applyFont="1" applyBorder="1" applyAlignment="1">
      <alignment horizontal="center" vertical="center"/>
    </xf>
    <xf numFmtId="1" fontId="14" fillId="0" borderId="55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60" xfId="0" applyNumberFormat="1" applyFont="1" applyBorder="1" applyAlignment="1">
      <alignment horizontal="center" vertical="center"/>
    </xf>
    <xf numFmtId="1" fontId="3" fillId="0" borderId="61" xfId="0" applyNumberFormat="1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" fontId="3" fillId="0" borderId="60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0" fillId="0" borderId="63" xfId="0" applyBorder="1" applyAlignment="1">
      <alignment/>
    </xf>
    <xf numFmtId="1" fontId="3" fillId="0" borderId="28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/>
    </xf>
    <xf numFmtId="49" fontId="10" fillId="0" borderId="33" xfId="0" applyNumberFormat="1" applyFont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" fontId="16" fillId="0" borderId="38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10" fillId="0" borderId="56" xfId="0" applyNumberFormat="1" applyFont="1" applyBorder="1" applyAlignment="1">
      <alignment vertical="center"/>
    </xf>
    <xf numFmtId="49" fontId="10" fillId="0" borderId="57" xfId="0" applyNumberFormat="1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/>
    </xf>
    <xf numFmtId="1" fontId="3" fillId="0" borderId="57" xfId="0" applyNumberFormat="1" applyFont="1" applyBorder="1" applyAlignment="1">
      <alignment horizontal="center"/>
    </xf>
    <xf numFmtId="1" fontId="3" fillId="0" borderId="59" xfId="0" applyNumberFormat="1" applyFont="1" applyBorder="1" applyAlignment="1">
      <alignment horizontal="center"/>
    </xf>
    <xf numFmtId="1" fontId="16" fillId="0" borderId="58" xfId="0" applyNumberFormat="1" applyFont="1" applyBorder="1" applyAlignment="1">
      <alignment horizontal="center" vertical="center"/>
    </xf>
    <xf numFmtId="1" fontId="14" fillId="0" borderId="58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20" fillId="0" borderId="13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8" fillId="0" borderId="38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1" fontId="3" fillId="0" borderId="40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1" fontId="8" fillId="0" borderId="56" xfId="0" applyNumberFormat="1" applyFont="1" applyFill="1" applyBorder="1" applyAlignment="1">
      <alignment horizontal="center" vertical="center"/>
    </xf>
    <xf numFmtId="1" fontId="9" fillId="0" borderId="57" xfId="0" applyNumberFormat="1" applyFont="1" applyFill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horizontal="center" vertical="center"/>
    </xf>
    <xf numFmtId="49" fontId="8" fillId="0" borderId="58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 wrapText="1"/>
    </xf>
    <xf numFmtId="1" fontId="3" fillId="0" borderId="61" xfId="0" applyNumberFormat="1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" fontId="3" fillId="0" borderId="60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1" fontId="9" fillId="24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2" fillId="0" borderId="6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49" fontId="8" fillId="24" borderId="13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7" fillId="24" borderId="21" xfId="0" applyNumberFormat="1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20" fillId="0" borderId="40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20" fillId="0" borderId="58" xfId="0" applyFont="1" applyBorder="1" applyAlignment="1">
      <alignment horizontal="left"/>
    </xf>
    <xf numFmtId="0" fontId="18" fillId="0" borderId="59" xfId="0" applyFont="1" applyBorder="1" applyAlignment="1">
      <alignment horizontal="center"/>
    </xf>
    <xf numFmtId="49" fontId="7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24" borderId="40" xfId="0" applyNumberFormat="1" applyFont="1" applyFill="1" applyBorder="1" applyAlignment="1">
      <alignment vertical="center"/>
    </xf>
    <xf numFmtId="49" fontId="7" fillId="24" borderId="17" xfId="0" applyNumberFormat="1" applyFont="1" applyFill="1" applyBorder="1" applyAlignment="1">
      <alignment horizontal="center" vertical="center"/>
    </xf>
    <xf numFmtId="1" fontId="3" fillId="0" borderId="61" xfId="0" applyNumberFormat="1" applyFont="1" applyBorder="1" applyAlignment="1">
      <alignment horizontal="center"/>
    </xf>
    <xf numFmtId="1" fontId="3" fillId="0" borderId="44" xfId="0" applyNumberFormat="1" applyFont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1" fontId="3" fillId="0" borderId="60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 vertical="center"/>
    </xf>
    <xf numFmtId="49" fontId="16" fillId="0" borderId="58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/>
    </xf>
    <xf numFmtId="49" fontId="8" fillId="24" borderId="22" xfId="0" applyNumberFormat="1" applyFont="1" applyFill="1" applyBorder="1" applyAlignment="1">
      <alignment horizontal="center" vertical="center"/>
    </xf>
    <xf numFmtId="49" fontId="8" fillId="24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Border="1" applyAlignment="1">
      <alignment horizontal="left" vertical="center"/>
    </xf>
    <xf numFmtId="0" fontId="11" fillId="0" borderId="24" xfId="0" applyFont="1" applyBorder="1" applyAlignment="1">
      <alignment/>
    </xf>
    <xf numFmtId="49" fontId="8" fillId="0" borderId="47" xfId="0" applyNumberFormat="1" applyFont="1" applyBorder="1" applyAlignment="1">
      <alignment horizontal="left" vertical="center"/>
    </xf>
    <xf numFmtId="49" fontId="8" fillId="0" borderId="28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49" fontId="8" fillId="0" borderId="73" xfId="0" applyNumberFormat="1" applyFont="1" applyBorder="1" applyAlignment="1">
      <alignment horizontal="left" vertical="center"/>
    </xf>
    <xf numFmtId="0" fontId="20" fillId="0" borderId="53" xfId="0" applyFont="1" applyBorder="1" applyAlignment="1">
      <alignment horizontal="left"/>
    </xf>
    <xf numFmtId="0" fontId="18" fillId="0" borderId="74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49" fontId="8" fillId="0" borderId="66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1" fontId="14" fillId="0" borderId="63" xfId="0" applyNumberFormat="1" applyFont="1" applyBorder="1" applyAlignment="1">
      <alignment horizontal="center" vertical="center"/>
    </xf>
    <xf numFmtId="1" fontId="14" fillId="0" borderId="76" xfId="0" applyNumberFormat="1" applyFont="1" applyBorder="1" applyAlignment="1">
      <alignment horizontal="center" vertical="center"/>
    </xf>
    <xf numFmtId="49" fontId="0" fillId="0" borderId="77" xfId="0" applyNumberFormat="1" applyFont="1" applyBorder="1" applyAlignment="1">
      <alignment horizontal="center"/>
    </xf>
    <xf numFmtId="49" fontId="0" fillId="0" borderId="78" xfId="0" applyNumberFormat="1" applyFont="1" applyBorder="1" applyAlignment="1">
      <alignment horizontal="center" vertical="center"/>
    </xf>
    <xf numFmtId="49" fontId="0" fillId="0" borderId="7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 vertical="center"/>
    </xf>
    <xf numFmtId="1" fontId="16" fillId="0" borderId="69" xfId="0" applyNumberFormat="1" applyFont="1" applyBorder="1" applyAlignment="1">
      <alignment horizontal="center" vertical="center"/>
    </xf>
    <xf numFmtId="1" fontId="16" fillId="0" borderId="48" xfId="0" applyNumberFormat="1" applyFont="1" applyBorder="1" applyAlignment="1">
      <alignment horizontal="center" vertical="center"/>
    </xf>
    <xf numFmtId="1" fontId="16" fillId="0" borderId="62" xfId="0" applyNumberFormat="1" applyFont="1" applyBorder="1" applyAlignment="1">
      <alignment horizontal="center" vertical="center"/>
    </xf>
    <xf numFmtId="1" fontId="16" fillId="0" borderId="27" xfId="0" applyNumberFormat="1" applyFont="1" applyBorder="1" applyAlignment="1">
      <alignment horizontal="center" vertical="center"/>
    </xf>
    <xf numFmtId="1" fontId="16" fillId="0" borderId="63" xfId="0" applyNumberFormat="1" applyFont="1" applyBorder="1" applyAlignment="1">
      <alignment horizontal="center" vertical="center"/>
    </xf>
    <xf numFmtId="1" fontId="16" fillId="0" borderId="76" xfId="0" applyNumberFormat="1" applyFont="1" applyBorder="1" applyAlignment="1">
      <alignment horizontal="center" vertical="center"/>
    </xf>
    <xf numFmtId="1" fontId="16" fillId="0" borderId="79" xfId="0" applyNumberFormat="1" applyFont="1" applyBorder="1" applyAlignment="1">
      <alignment horizontal="center" vertical="center"/>
    </xf>
    <xf numFmtId="1" fontId="14" fillId="0" borderId="78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0" fontId="0" fillId="0" borderId="72" xfId="0" applyBorder="1" applyAlignment="1">
      <alignment/>
    </xf>
    <xf numFmtId="0" fontId="0" fillId="0" borderId="34" xfId="0" applyBorder="1" applyAlignment="1">
      <alignment/>
    </xf>
    <xf numFmtId="0" fontId="10" fillId="0" borderId="77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71" xfId="0" applyBorder="1" applyAlignment="1">
      <alignment horizontal="center"/>
    </xf>
    <xf numFmtId="0" fontId="0" fillId="0" borderId="51" xfId="0" applyBorder="1" applyAlignment="1">
      <alignment horizontal="center"/>
    </xf>
    <xf numFmtId="49" fontId="0" fillId="0" borderId="43" xfId="0" applyNumberForma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78" xfId="0" applyNumberFormat="1" applyFont="1" applyFill="1" applyBorder="1" applyAlignment="1">
      <alignment horizontal="center" vertical="center"/>
    </xf>
    <xf numFmtId="1" fontId="3" fillId="0" borderId="77" xfId="0" applyNumberFormat="1" applyFont="1" applyBorder="1" applyAlignment="1">
      <alignment horizontal="center"/>
    </xf>
    <xf numFmtId="1" fontId="3" fillId="0" borderId="78" xfId="0" applyNumberFormat="1" applyFont="1" applyBorder="1" applyAlignment="1">
      <alignment horizontal="center"/>
    </xf>
    <xf numFmtId="49" fontId="3" fillId="0" borderId="78" xfId="0" applyNumberFormat="1" applyFont="1" applyBorder="1" applyAlignment="1">
      <alignment horizontal="center" vertical="center"/>
    </xf>
    <xf numFmtId="1" fontId="3" fillId="0" borderId="66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14" fillId="0" borderId="69" xfId="0" applyNumberFormat="1" applyFont="1" applyBorder="1" applyAlignment="1">
      <alignment horizontal="center" vertical="center"/>
    </xf>
    <xf numFmtId="1" fontId="14" fillId="0" borderId="48" xfId="0" applyNumberFormat="1" applyFont="1" applyBorder="1" applyAlignment="1">
      <alignment horizontal="center" vertical="center"/>
    </xf>
    <xf numFmtId="49" fontId="14" fillId="0" borderId="48" xfId="0" applyNumberFormat="1" applyFont="1" applyBorder="1" applyAlignment="1">
      <alignment horizontal="center" vertical="center"/>
    </xf>
    <xf numFmtId="1" fontId="14" fillId="0" borderId="62" xfId="0" applyNumberFormat="1" applyFont="1" applyBorder="1" applyAlignment="1">
      <alignment horizontal="center" vertical="center"/>
    </xf>
    <xf numFmtId="1" fontId="14" fillId="0" borderId="64" xfId="0" applyNumberFormat="1" applyFont="1" applyBorder="1" applyAlignment="1">
      <alignment horizontal="center" vertical="center"/>
    </xf>
    <xf numFmtId="1" fontId="14" fillId="0" borderId="50" xfId="0" applyNumberFormat="1" applyFont="1" applyBorder="1" applyAlignment="1">
      <alignment horizontal="center" vertical="center"/>
    </xf>
    <xf numFmtId="1" fontId="3" fillId="0" borderId="80" xfId="0" applyNumberFormat="1" applyFont="1" applyBorder="1" applyAlignment="1">
      <alignment horizontal="center"/>
    </xf>
    <xf numFmtId="1" fontId="3" fillId="0" borderId="62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 vertical="center"/>
    </xf>
    <xf numFmtId="1" fontId="3" fillId="0" borderId="65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49" fontId="7" fillId="0" borderId="67" xfId="0" applyNumberFormat="1" applyFont="1" applyFill="1" applyBorder="1" applyAlignment="1">
      <alignment horizontal="center" vertical="center"/>
    </xf>
    <xf numFmtId="49" fontId="0" fillId="0" borderId="66" xfId="0" applyNumberFormat="1" applyFont="1" applyBorder="1" applyAlignment="1">
      <alignment horizontal="center" vertical="center"/>
    </xf>
    <xf numFmtId="49" fontId="8" fillId="0" borderId="42" xfId="0" applyNumberFormat="1" applyFont="1" applyFill="1" applyBorder="1" applyAlignment="1">
      <alignment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3" fillId="0" borderId="25" xfId="0" applyFont="1" applyBorder="1" applyAlignment="1">
      <alignment horizontal="center"/>
    </xf>
    <xf numFmtId="49" fontId="5" fillId="0" borderId="42" xfId="0" applyNumberFormat="1" applyFont="1" applyBorder="1" applyAlignment="1">
      <alignment vertical="center"/>
    </xf>
    <xf numFmtId="49" fontId="5" fillId="0" borderId="41" xfId="0" applyNumberFormat="1" applyFont="1" applyBorder="1" applyAlignment="1">
      <alignment vertical="center"/>
    </xf>
    <xf numFmtId="49" fontId="5" fillId="0" borderId="44" xfId="0" applyNumberFormat="1" applyFont="1" applyBorder="1" applyAlignment="1">
      <alignment vertical="center"/>
    </xf>
    <xf numFmtId="1" fontId="8" fillId="24" borderId="41" xfId="0" applyNumberFormat="1" applyFont="1" applyFill="1" applyBorder="1" applyAlignment="1">
      <alignment horizontal="center" vertical="center"/>
    </xf>
    <xf numFmtId="49" fontId="9" fillId="24" borderId="41" xfId="0" applyNumberFormat="1" applyFont="1" applyFill="1" applyBorder="1" applyAlignment="1">
      <alignment horizontal="center" vertical="center"/>
    </xf>
    <xf numFmtId="49" fontId="9" fillId="24" borderId="44" xfId="0" applyNumberFormat="1" applyFont="1" applyFill="1" applyBorder="1" applyAlignment="1">
      <alignment horizontal="center" vertical="center"/>
    </xf>
    <xf numFmtId="49" fontId="8" fillId="24" borderId="81" xfId="0" applyNumberFormat="1" applyFont="1" applyFill="1" applyBorder="1" applyAlignment="1">
      <alignment horizontal="center" vertical="center"/>
    </xf>
    <xf numFmtId="49" fontId="9" fillId="24" borderId="55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1" fontId="8" fillId="24" borderId="10" xfId="0" applyNumberFormat="1" applyFont="1" applyFill="1" applyBorder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9" fillId="0" borderId="42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49" fontId="1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13" fillId="0" borderId="0" xfId="0" applyFont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75" zoomScaleNormal="75" zoomScalePageLayoutView="0" workbookViewId="0" topLeftCell="A1">
      <selection activeCell="A41" sqref="A41"/>
    </sheetView>
  </sheetViews>
  <sheetFormatPr defaultColWidth="9.140625" defaultRowHeight="12"/>
  <cols>
    <col min="1" max="1" width="23.8515625" style="0" customWidth="1"/>
    <col min="3" max="3" width="6.8515625" style="0" customWidth="1"/>
    <col min="4" max="4" width="26.7109375" style="0" customWidth="1"/>
    <col min="5" max="5" width="6.421875" style="0" customWidth="1"/>
    <col min="6" max="6" width="6.28125" style="0" customWidth="1"/>
    <col min="7" max="7" width="6.7109375" style="0" customWidth="1"/>
    <col min="8" max="8" width="7.281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7.8515625" style="0" customWidth="1"/>
    <col min="13" max="13" width="7.421875" style="0" customWidth="1"/>
    <col min="14" max="14" width="5.421875" style="0" customWidth="1"/>
    <col min="15" max="15" width="11.8515625" style="0" customWidth="1"/>
  </cols>
  <sheetData>
    <row r="1" spans="1:15" ht="20.25">
      <c r="A1" s="433" t="s">
        <v>229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</row>
    <row r="2" spans="1:15" ht="11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75">
      <c r="A3" s="2" t="s">
        <v>73</v>
      </c>
      <c r="B3" s="54" t="s">
        <v>102</v>
      </c>
      <c r="C3" s="3"/>
      <c r="D3" s="3"/>
      <c r="E3" s="3"/>
      <c r="F3" s="3"/>
      <c r="G3" s="55"/>
      <c r="H3" s="55" t="s">
        <v>74</v>
      </c>
      <c r="I3" s="54"/>
      <c r="J3" s="54"/>
      <c r="K3" s="54" t="s">
        <v>75</v>
      </c>
      <c r="L3" s="3"/>
      <c r="M3" s="3"/>
      <c r="N3" s="3"/>
      <c r="O3" s="3"/>
    </row>
    <row r="4" spans="1:15" ht="15.75">
      <c r="A4" s="2" t="s">
        <v>76</v>
      </c>
      <c r="B4" s="54" t="s">
        <v>205</v>
      </c>
      <c r="C4" s="3"/>
      <c r="D4" s="3"/>
      <c r="E4" s="3"/>
      <c r="F4" s="3"/>
      <c r="G4" s="55"/>
      <c r="H4" s="55" t="s">
        <v>77</v>
      </c>
      <c r="I4" s="54"/>
      <c r="J4" s="54"/>
      <c r="K4" s="54" t="s">
        <v>78</v>
      </c>
      <c r="L4" s="3"/>
      <c r="M4" s="3"/>
      <c r="N4" s="3"/>
      <c r="O4" s="3"/>
    </row>
    <row r="5" spans="1:15" ht="15.75">
      <c r="A5" s="2" t="s">
        <v>79</v>
      </c>
      <c r="B5" s="434">
        <v>41014</v>
      </c>
      <c r="C5" s="434"/>
      <c r="D5" s="3"/>
      <c r="E5" s="3"/>
      <c r="F5" s="3"/>
      <c r="G5" s="55"/>
      <c r="H5" s="55" t="s">
        <v>80</v>
      </c>
      <c r="I5" s="54"/>
      <c r="J5" s="54"/>
      <c r="K5" s="54" t="s">
        <v>124</v>
      </c>
      <c r="L5" s="3"/>
      <c r="M5" s="3"/>
      <c r="N5" s="3"/>
      <c r="O5" s="3"/>
    </row>
    <row r="6" spans="1:15" ht="15.75">
      <c r="A6" s="2" t="s">
        <v>81</v>
      </c>
      <c r="B6" s="54" t="s">
        <v>206</v>
      </c>
      <c r="C6" s="3"/>
      <c r="D6" s="3"/>
      <c r="E6" s="3"/>
      <c r="F6" s="3"/>
      <c r="G6" s="54"/>
      <c r="H6" s="3"/>
      <c r="I6" s="3"/>
      <c r="J6" s="3"/>
      <c r="K6" s="3"/>
      <c r="L6" s="3"/>
      <c r="M6" s="3"/>
      <c r="N6" s="3"/>
      <c r="O6" s="3"/>
    </row>
    <row r="7" spans="1:15" ht="12" thickBo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.75" thickBot="1">
      <c r="A8" s="60" t="s">
        <v>0</v>
      </c>
      <c r="B8" s="57" t="s">
        <v>1</v>
      </c>
      <c r="C8" s="57" t="s">
        <v>3</v>
      </c>
      <c r="D8" s="61" t="s">
        <v>2</v>
      </c>
      <c r="E8" s="88" t="s">
        <v>82</v>
      </c>
      <c r="F8" s="57" t="s">
        <v>83</v>
      </c>
      <c r="G8" s="87" t="s">
        <v>84</v>
      </c>
      <c r="H8" s="89"/>
      <c r="I8" s="88" t="s">
        <v>85</v>
      </c>
      <c r="J8" s="57" t="s">
        <v>86</v>
      </c>
      <c r="K8" s="87" t="s">
        <v>87</v>
      </c>
      <c r="L8" s="89"/>
      <c r="M8" s="89" t="s">
        <v>88</v>
      </c>
      <c r="N8" s="88" t="s">
        <v>89</v>
      </c>
      <c r="O8" s="61" t="s">
        <v>90</v>
      </c>
    </row>
    <row r="9" spans="1:15" ht="4.5" customHeight="1" thickBo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ht="16.5" thickBot="1">
      <c r="A10" s="148" t="s">
        <v>91</v>
      </c>
      <c r="B10" s="149"/>
      <c r="C10" s="149"/>
      <c r="D10" s="150"/>
      <c r="E10" s="151"/>
      <c r="F10" s="152"/>
      <c r="G10" s="153"/>
      <c r="H10" s="154"/>
      <c r="I10" s="151"/>
      <c r="J10" s="152"/>
      <c r="K10" s="153"/>
      <c r="L10" s="154"/>
      <c r="M10" s="154"/>
      <c r="N10" s="151"/>
      <c r="O10" s="150"/>
    </row>
    <row r="11" spans="1:15" ht="15.75">
      <c r="A11" s="230" t="s">
        <v>182</v>
      </c>
      <c r="B11" s="231" t="s">
        <v>183</v>
      </c>
      <c r="C11" s="231" t="s">
        <v>184</v>
      </c>
      <c r="D11" s="232" t="s">
        <v>207</v>
      </c>
      <c r="E11" s="270" t="s">
        <v>114</v>
      </c>
      <c r="F11" s="271" t="s">
        <v>92</v>
      </c>
      <c r="G11" s="272" t="s">
        <v>204</v>
      </c>
      <c r="H11" s="236">
        <v>275</v>
      </c>
      <c r="I11" s="270" t="s">
        <v>138</v>
      </c>
      <c r="J11" s="271" t="s">
        <v>200</v>
      </c>
      <c r="K11" s="272" t="s">
        <v>92</v>
      </c>
      <c r="L11" s="236">
        <v>275</v>
      </c>
      <c r="M11" s="237">
        <v>550</v>
      </c>
      <c r="N11" s="270" t="s">
        <v>36</v>
      </c>
      <c r="O11" s="269" t="s">
        <v>99</v>
      </c>
    </row>
    <row r="12" spans="1:19" ht="15.75">
      <c r="A12" s="114" t="s">
        <v>111</v>
      </c>
      <c r="B12" s="113" t="s">
        <v>115</v>
      </c>
      <c r="C12" s="113" t="s">
        <v>92</v>
      </c>
      <c r="D12" s="201" t="s">
        <v>109</v>
      </c>
      <c r="E12" s="144" t="s">
        <v>137</v>
      </c>
      <c r="F12" s="145" t="s">
        <v>138</v>
      </c>
      <c r="G12" s="146" t="s">
        <v>92</v>
      </c>
      <c r="H12" s="130">
        <v>268</v>
      </c>
      <c r="I12" s="144" t="s">
        <v>110</v>
      </c>
      <c r="J12" s="145" t="s">
        <v>200</v>
      </c>
      <c r="K12" s="146" t="s">
        <v>200</v>
      </c>
      <c r="L12" s="130">
        <v>271</v>
      </c>
      <c r="M12" s="131">
        <v>539</v>
      </c>
      <c r="N12" s="144" t="s">
        <v>34</v>
      </c>
      <c r="O12" s="147" t="s">
        <v>214</v>
      </c>
      <c r="Q12" s="56"/>
      <c r="R12" s="56"/>
      <c r="S12" s="56"/>
    </row>
    <row r="13" spans="1:19" ht="16.5" thickBot="1">
      <c r="A13" s="102" t="s">
        <v>208</v>
      </c>
      <c r="B13" s="103" t="s">
        <v>209</v>
      </c>
      <c r="C13" s="103" t="s">
        <v>201</v>
      </c>
      <c r="D13" s="298" t="s">
        <v>210</v>
      </c>
      <c r="E13" s="70" t="s">
        <v>121</v>
      </c>
      <c r="F13" s="59" t="s">
        <v>104</v>
      </c>
      <c r="G13" s="71" t="s">
        <v>114</v>
      </c>
      <c r="H13" s="297" t="s">
        <v>212</v>
      </c>
      <c r="I13" s="70" t="s">
        <v>211</v>
      </c>
      <c r="J13" s="59" t="s">
        <v>104</v>
      </c>
      <c r="K13" s="71" t="s">
        <v>159</v>
      </c>
      <c r="L13" s="297" t="s">
        <v>189</v>
      </c>
      <c r="M13" s="297" t="s">
        <v>213</v>
      </c>
      <c r="N13" s="70" t="s">
        <v>37</v>
      </c>
      <c r="O13" s="66"/>
      <c r="Q13" s="56"/>
      <c r="R13" s="56"/>
      <c r="S13" s="56"/>
    </row>
    <row r="14" spans="1:19" ht="16.5" thickBot="1">
      <c r="A14" s="67"/>
      <c r="B14" s="68"/>
      <c r="C14" s="68"/>
      <c r="D14" s="68"/>
      <c r="E14" s="65"/>
      <c r="F14" s="65"/>
      <c r="G14" s="65"/>
      <c r="H14" s="77"/>
      <c r="I14" s="65"/>
      <c r="J14" s="65"/>
      <c r="K14" s="65"/>
      <c r="L14" s="77"/>
      <c r="M14" s="78"/>
      <c r="N14" s="65"/>
      <c r="O14" s="65"/>
      <c r="Q14" s="56"/>
      <c r="R14" s="56"/>
      <c r="S14" s="56"/>
    </row>
    <row r="15" spans="1:19" ht="15.75" thickBot="1">
      <c r="A15" s="60" t="s">
        <v>0</v>
      </c>
      <c r="B15" s="57" t="s">
        <v>1</v>
      </c>
      <c r="C15" s="57" t="s">
        <v>3</v>
      </c>
      <c r="D15" s="87" t="s">
        <v>2</v>
      </c>
      <c r="E15" s="90" t="s">
        <v>82</v>
      </c>
      <c r="F15" s="57" t="s">
        <v>83</v>
      </c>
      <c r="G15" s="61" t="s">
        <v>84</v>
      </c>
      <c r="H15" s="89"/>
      <c r="I15" s="88" t="s">
        <v>85</v>
      </c>
      <c r="J15" s="57" t="s">
        <v>86</v>
      </c>
      <c r="K15" s="87" t="s">
        <v>87</v>
      </c>
      <c r="L15" s="89"/>
      <c r="M15" s="89" t="s">
        <v>88</v>
      </c>
      <c r="N15" s="88" t="s">
        <v>89</v>
      </c>
      <c r="O15" s="61"/>
      <c r="Q15" s="56"/>
      <c r="R15" s="56"/>
      <c r="S15" s="56"/>
    </row>
    <row r="16" spans="1:19" ht="4.5" customHeight="1" thickBot="1">
      <c r="A16" s="1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Q16" s="56"/>
      <c r="R16" s="56"/>
      <c r="S16" s="56"/>
    </row>
    <row r="17" spans="1:19" ht="16.5" thickBot="1">
      <c r="A17" s="137" t="s">
        <v>125</v>
      </c>
      <c r="B17" s="138"/>
      <c r="C17" s="138"/>
      <c r="D17" s="139"/>
      <c r="E17" s="140"/>
      <c r="F17" s="141"/>
      <c r="G17" s="139"/>
      <c r="H17" s="142"/>
      <c r="I17" s="140"/>
      <c r="J17" s="141"/>
      <c r="K17" s="139"/>
      <c r="L17" s="142"/>
      <c r="M17" s="143"/>
      <c r="N17" s="140"/>
      <c r="O17" s="139"/>
      <c r="Q17" s="56"/>
      <c r="R17" s="56"/>
      <c r="S17" s="56"/>
    </row>
    <row r="18" spans="1:19" ht="15.75">
      <c r="A18" s="219" t="s">
        <v>192</v>
      </c>
      <c r="B18" s="220" t="s">
        <v>193</v>
      </c>
      <c r="C18" s="221">
        <v>79</v>
      </c>
      <c r="D18" s="222" t="s">
        <v>215</v>
      </c>
      <c r="E18" s="223">
        <v>90</v>
      </c>
      <c r="F18" s="224">
        <v>94</v>
      </c>
      <c r="G18" s="225">
        <v>98</v>
      </c>
      <c r="H18" s="226">
        <v>282</v>
      </c>
      <c r="I18" s="223">
        <v>97</v>
      </c>
      <c r="J18" s="224">
        <v>95</v>
      </c>
      <c r="K18" s="225">
        <v>91</v>
      </c>
      <c r="L18" s="226">
        <v>283</v>
      </c>
      <c r="M18" s="227">
        <v>565</v>
      </c>
      <c r="N18" s="228" t="s">
        <v>36</v>
      </c>
      <c r="O18" s="229" t="s">
        <v>99</v>
      </c>
      <c r="Q18" s="56"/>
      <c r="R18" s="56"/>
      <c r="S18" s="56"/>
    </row>
    <row r="19" spans="1:19" ht="15.75">
      <c r="A19" s="100" t="s">
        <v>154</v>
      </c>
      <c r="B19" s="101" t="s">
        <v>155</v>
      </c>
      <c r="C19" s="101" t="s">
        <v>156</v>
      </c>
      <c r="D19" s="202" t="s">
        <v>216</v>
      </c>
      <c r="E19" s="80">
        <v>89</v>
      </c>
      <c r="F19" s="76">
        <v>95</v>
      </c>
      <c r="G19" s="81">
        <v>97</v>
      </c>
      <c r="H19" s="72">
        <v>281</v>
      </c>
      <c r="I19" s="80">
        <v>92</v>
      </c>
      <c r="J19" s="76">
        <v>94</v>
      </c>
      <c r="K19" s="81">
        <v>93</v>
      </c>
      <c r="L19" s="72">
        <v>279</v>
      </c>
      <c r="M19" s="74">
        <v>560</v>
      </c>
      <c r="N19" s="86" t="s">
        <v>34</v>
      </c>
      <c r="O19" s="63" t="s">
        <v>105</v>
      </c>
      <c r="Q19" s="56"/>
      <c r="R19" s="56"/>
      <c r="S19" s="56"/>
    </row>
    <row r="20" spans="1:19" ht="15.75">
      <c r="A20" s="252" t="s">
        <v>112</v>
      </c>
      <c r="B20" s="253" t="s">
        <v>113</v>
      </c>
      <c r="C20" s="254">
        <v>65</v>
      </c>
      <c r="D20" s="255" t="s">
        <v>109</v>
      </c>
      <c r="E20" s="80">
        <v>91</v>
      </c>
      <c r="F20" s="76">
        <v>95</v>
      </c>
      <c r="G20" s="81">
        <v>96</v>
      </c>
      <c r="H20" s="72">
        <v>282</v>
      </c>
      <c r="I20" s="80">
        <v>92</v>
      </c>
      <c r="J20" s="76">
        <v>94</v>
      </c>
      <c r="K20" s="81">
        <v>91</v>
      </c>
      <c r="L20" s="72">
        <v>277</v>
      </c>
      <c r="M20" s="74">
        <v>559</v>
      </c>
      <c r="N20" s="86" t="s">
        <v>37</v>
      </c>
      <c r="O20" s="63" t="s">
        <v>99</v>
      </c>
      <c r="Q20" s="56"/>
      <c r="R20" s="56"/>
      <c r="S20" s="56"/>
    </row>
    <row r="21" spans="1:19" ht="15.75">
      <c r="A21" s="100" t="s">
        <v>119</v>
      </c>
      <c r="B21" s="101" t="s">
        <v>120</v>
      </c>
      <c r="C21" s="101" t="s">
        <v>121</v>
      </c>
      <c r="D21" s="202" t="s">
        <v>139</v>
      </c>
      <c r="E21" s="80">
        <v>93</v>
      </c>
      <c r="F21" s="76">
        <v>93</v>
      </c>
      <c r="G21" s="81">
        <v>98</v>
      </c>
      <c r="H21" s="72">
        <v>284</v>
      </c>
      <c r="I21" s="80">
        <v>93</v>
      </c>
      <c r="J21" s="76">
        <v>95</v>
      </c>
      <c r="K21" s="81">
        <v>86</v>
      </c>
      <c r="L21" s="72">
        <v>274</v>
      </c>
      <c r="M21" s="74">
        <v>558</v>
      </c>
      <c r="N21" s="86" t="s">
        <v>39</v>
      </c>
      <c r="O21" s="63" t="s">
        <v>99</v>
      </c>
      <c r="Q21" s="56"/>
      <c r="R21" s="56"/>
      <c r="S21" s="56"/>
    </row>
    <row r="22" spans="1:19" ht="15.75">
      <c r="A22" s="100" t="s">
        <v>33</v>
      </c>
      <c r="B22" s="101" t="s">
        <v>25</v>
      </c>
      <c r="C22" s="101" t="s">
        <v>26</v>
      </c>
      <c r="D22" s="202" t="s">
        <v>96</v>
      </c>
      <c r="E22" s="80">
        <v>80</v>
      </c>
      <c r="F22" s="76">
        <v>88</v>
      </c>
      <c r="G22" s="81">
        <v>93</v>
      </c>
      <c r="H22" s="72">
        <v>261</v>
      </c>
      <c r="I22" s="80">
        <v>94</v>
      </c>
      <c r="J22" s="76">
        <v>88</v>
      </c>
      <c r="K22" s="81">
        <v>89</v>
      </c>
      <c r="L22" s="72">
        <v>271</v>
      </c>
      <c r="M22" s="74">
        <v>532</v>
      </c>
      <c r="N22" s="86" t="s">
        <v>40</v>
      </c>
      <c r="O22" s="63" t="s">
        <v>105</v>
      </c>
      <c r="Q22" s="56"/>
      <c r="R22" s="56"/>
      <c r="S22" s="56"/>
    </row>
    <row r="23" spans="1:19" ht="15.75">
      <c r="A23" s="100" t="s">
        <v>164</v>
      </c>
      <c r="B23" s="101" t="s">
        <v>175</v>
      </c>
      <c r="C23" s="101" t="s">
        <v>26</v>
      </c>
      <c r="D23" s="202" t="s">
        <v>210</v>
      </c>
      <c r="E23" s="80">
        <v>84</v>
      </c>
      <c r="F23" s="76">
        <v>76</v>
      </c>
      <c r="G23" s="81">
        <v>95</v>
      </c>
      <c r="H23" s="72">
        <v>255</v>
      </c>
      <c r="I23" s="80">
        <v>87</v>
      </c>
      <c r="J23" s="76">
        <v>96</v>
      </c>
      <c r="K23" s="81">
        <v>93</v>
      </c>
      <c r="L23" s="72">
        <v>276</v>
      </c>
      <c r="M23" s="74">
        <v>531</v>
      </c>
      <c r="N23" s="86" t="s">
        <v>41</v>
      </c>
      <c r="O23" s="63" t="s">
        <v>105</v>
      </c>
      <c r="Q23" s="56"/>
      <c r="R23" s="56"/>
      <c r="S23" s="56"/>
    </row>
    <row r="24" spans="1:19" ht="15.75">
      <c r="A24" s="230" t="s">
        <v>142</v>
      </c>
      <c r="B24" s="231" t="s">
        <v>194</v>
      </c>
      <c r="C24" s="231" t="s">
        <v>136</v>
      </c>
      <c r="D24" s="232" t="s">
        <v>95</v>
      </c>
      <c r="E24" s="233">
        <v>69</v>
      </c>
      <c r="F24" s="234">
        <v>79</v>
      </c>
      <c r="G24" s="235">
        <v>94</v>
      </c>
      <c r="H24" s="236">
        <v>242</v>
      </c>
      <c r="I24" s="233">
        <v>70</v>
      </c>
      <c r="J24" s="234">
        <v>85</v>
      </c>
      <c r="K24" s="235">
        <v>83</v>
      </c>
      <c r="L24" s="236">
        <v>238</v>
      </c>
      <c r="M24" s="237">
        <v>480</v>
      </c>
      <c r="N24" s="238" t="s">
        <v>42</v>
      </c>
      <c r="O24" s="239"/>
      <c r="Q24" s="56"/>
      <c r="R24" s="56"/>
      <c r="S24" s="56"/>
    </row>
    <row r="25" spans="1:19" ht="16.5" thickBot="1">
      <c r="A25" s="102"/>
      <c r="B25" s="103"/>
      <c r="C25" s="103"/>
      <c r="D25" s="240"/>
      <c r="E25" s="189"/>
      <c r="F25" s="190"/>
      <c r="G25" s="191"/>
      <c r="H25" s="73"/>
      <c r="I25" s="189"/>
      <c r="J25" s="190"/>
      <c r="K25" s="191"/>
      <c r="L25" s="73"/>
      <c r="M25" s="75"/>
      <c r="N25" s="91"/>
      <c r="O25" s="192"/>
      <c r="Q25" s="56"/>
      <c r="R25" s="56"/>
      <c r="S25" s="56"/>
    </row>
    <row r="26" ht="12" thickBot="1"/>
    <row r="27" spans="1:19" ht="15.75" thickBot="1">
      <c r="A27" s="60" t="s">
        <v>0</v>
      </c>
      <c r="B27" s="57" t="s">
        <v>1</v>
      </c>
      <c r="C27" s="57" t="s">
        <v>3</v>
      </c>
      <c r="D27" s="87" t="s">
        <v>2</v>
      </c>
      <c r="E27" s="90" t="s">
        <v>82</v>
      </c>
      <c r="F27" s="57" t="s">
        <v>83</v>
      </c>
      <c r="G27" s="61" t="s">
        <v>84</v>
      </c>
      <c r="H27" s="89"/>
      <c r="I27" s="88" t="s">
        <v>85</v>
      </c>
      <c r="J27" s="57" t="s">
        <v>86</v>
      </c>
      <c r="K27" s="87" t="s">
        <v>87</v>
      </c>
      <c r="L27" s="89"/>
      <c r="M27" s="89" t="s">
        <v>88</v>
      </c>
      <c r="N27" s="88" t="s">
        <v>89</v>
      </c>
      <c r="O27" s="61"/>
      <c r="Q27" s="56"/>
      <c r="R27" s="56"/>
      <c r="S27" s="56"/>
    </row>
    <row r="28" spans="1:19" ht="4.5" customHeight="1" thickBot="1">
      <c r="A28" s="1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Q28" s="56"/>
      <c r="R28" s="56"/>
      <c r="S28" s="56"/>
    </row>
    <row r="29" spans="1:19" ht="16.5" thickBot="1">
      <c r="A29" s="148" t="s">
        <v>126</v>
      </c>
      <c r="B29" s="149"/>
      <c r="C29" s="149"/>
      <c r="D29" s="150"/>
      <c r="E29" s="246"/>
      <c r="F29" s="152"/>
      <c r="G29" s="150"/>
      <c r="H29" s="247"/>
      <c r="I29" s="246"/>
      <c r="J29" s="152"/>
      <c r="K29" s="150"/>
      <c r="L29" s="247"/>
      <c r="M29" s="248"/>
      <c r="N29" s="246"/>
      <c r="O29" s="150"/>
      <c r="Q29" s="56"/>
      <c r="R29" s="56"/>
      <c r="S29" s="56"/>
    </row>
    <row r="30" spans="1:19" ht="15.75">
      <c r="A30" s="114" t="s">
        <v>217</v>
      </c>
      <c r="B30" s="113" t="s">
        <v>218</v>
      </c>
      <c r="C30" s="113" t="s">
        <v>219</v>
      </c>
      <c r="D30" s="241" t="s">
        <v>220</v>
      </c>
      <c r="E30" s="242">
        <v>94</v>
      </c>
      <c r="F30" s="243">
        <v>92</v>
      </c>
      <c r="G30" s="244">
        <v>99</v>
      </c>
      <c r="H30" s="130">
        <v>285</v>
      </c>
      <c r="I30" s="242">
        <v>96</v>
      </c>
      <c r="J30" s="243">
        <v>89</v>
      </c>
      <c r="K30" s="244">
        <v>91</v>
      </c>
      <c r="L30" s="130">
        <v>276</v>
      </c>
      <c r="M30" s="131">
        <v>561</v>
      </c>
      <c r="N30" s="245" t="s">
        <v>36</v>
      </c>
      <c r="O30" s="147" t="s">
        <v>99</v>
      </c>
      <c r="Q30" s="56"/>
      <c r="R30" s="56"/>
      <c r="S30" s="56"/>
    </row>
    <row r="31" spans="1:19" ht="15.75">
      <c r="A31" s="100" t="s">
        <v>15</v>
      </c>
      <c r="B31" s="101" t="s">
        <v>30</v>
      </c>
      <c r="C31" s="101" t="s">
        <v>12</v>
      </c>
      <c r="D31" s="202" t="s">
        <v>143</v>
      </c>
      <c r="E31" s="80">
        <v>86</v>
      </c>
      <c r="F31" s="76">
        <v>89</v>
      </c>
      <c r="G31" s="81">
        <v>96</v>
      </c>
      <c r="H31" s="72">
        <v>271</v>
      </c>
      <c r="I31" s="80">
        <v>96</v>
      </c>
      <c r="J31" s="76">
        <v>93</v>
      </c>
      <c r="K31" s="81">
        <v>94</v>
      </c>
      <c r="L31" s="72">
        <v>283</v>
      </c>
      <c r="M31" s="74">
        <v>554</v>
      </c>
      <c r="N31" s="86" t="s">
        <v>34</v>
      </c>
      <c r="O31" s="63" t="s">
        <v>99</v>
      </c>
      <c r="Q31" s="56"/>
      <c r="R31" s="56"/>
      <c r="S31" s="56"/>
    </row>
    <row r="32" spans="1:19" ht="15.75">
      <c r="A32" s="100" t="s">
        <v>27</v>
      </c>
      <c r="B32" s="101" t="s">
        <v>14</v>
      </c>
      <c r="C32" s="101" t="s">
        <v>10</v>
      </c>
      <c r="D32" s="206" t="s">
        <v>95</v>
      </c>
      <c r="E32" s="84">
        <v>83</v>
      </c>
      <c r="F32" s="62">
        <v>94</v>
      </c>
      <c r="G32" s="85">
        <v>95</v>
      </c>
      <c r="H32" s="72">
        <v>272</v>
      </c>
      <c r="I32" s="84">
        <v>90</v>
      </c>
      <c r="J32" s="62">
        <v>90</v>
      </c>
      <c r="K32" s="85">
        <v>95</v>
      </c>
      <c r="L32" s="72">
        <v>275</v>
      </c>
      <c r="M32" s="74">
        <v>547</v>
      </c>
      <c r="N32" s="86" t="s">
        <v>37</v>
      </c>
      <c r="O32" s="64" t="s">
        <v>221</v>
      </c>
      <c r="Q32" s="56"/>
      <c r="R32" s="56"/>
      <c r="S32" s="56"/>
    </row>
    <row r="33" spans="1:19" ht="15.75">
      <c r="A33" s="100" t="s">
        <v>165</v>
      </c>
      <c r="B33" s="101" t="s">
        <v>166</v>
      </c>
      <c r="C33" s="101" t="s">
        <v>23</v>
      </c>
      <c r="D33" s="202" t="s">
        <v>222</v>
      </c>
      <c r="E33" s="82">
        <v>93</v>
      </c>
      <c r="F33" s="58">
        <v>93</v>
      </c>
      <c r="G33" s="83">
        <v>91</v>
      </c>
      <c r="H33" s="72">
        <v>277</v>
      </c>
      <c r="I33" s="82">
        <v>84</v>
      </c>
      <c r="J33" s="58">
        <v>88</v>
      </c>
      <c r="K33" s="83">
        <v>85</v>
      </c>
      <c r="L33" s="72">
        <v>257</v>
      </c>
      <c r="M33" s="74">
        <v>534</v>
      </c>
      <c r="N33" s="86" t="s">
        <v>39</v>
      </c>
      <c r="O33" s="63" t="s">
        <v>99</v>
      </c>
      <c r="Q33" s="56"/>
      <c r="R33" s="56"/>
      <c r="S33" s="56"/>
    </row>
    <row r="34" spans="1:19" ht="15.75">
      <c r="A34" s="100" t="s">
        <v>168</v>
      </c>
      <c r="B34" s="101" t="s">
        <v>169</v>
      </c>
      <c r="C34" s="101" t="s">
        <v>170</v>
      </c>
      <c r="D34" s="202" t="s">
        <v>207</v>
      </c>
      <c r="E34" s="82">
        <v>82</v>
      </c>
      <c r="F34" s="58">
        <v>91</v>
      </c>
      <c r="G34" s="83">
        <v>95</v>
      </c>
      <c r="H34" s="72">
        <v>268</v>
      </c>
      <c r="I34" s="82">
        <v>86</v>
      </c>
      <c r="J34" s="58">
        <v>89</v>
      </c>
      <c r="K34" s="83">
        <v>89</v>
      </c>
      <c r="L34" s="72">
        <v>264</v>
      </c>
      <c r="M34" s="74">
        <v>532</v>
      </c>
      <c r="N34" s="86" t="s">
        <v>40</v>
      </c>
      <c r="O34" s="64" t="s">
        <v>223</v>
      </c>
      <c r="Q34" s="56"/>
      <c r="R34" s="56"/>
      <c r="S34" s="56"/>
    </row>
    <row r="35" spans="1:19" ht="15.75">
      <c r="A35" s="100" t="s">
        <v>21</v>
      </c>
      <c r="B35" s="101" t="s">
        <v>22</v>
      </c>
      <c r="C35" s="101" t="s">
        <v>23</v>
      </c>
      <c r="D35" s="202" t="s">
        <v>96</v>
      </c>
      <c r="E35" s="82">
        <v>78</v>
      </c>
      <c r="F35" s="58">
        <v>88</v>
      </c>
      <c r="G35" s="83">
        <v>95</v>
      </c>
      <c r="H35" s="72">
        <v>261</v>
      </c>
      <c r="I35" s="82">
        <v>85</v>
      </c>
      <c r="J35" s="58">
        <v>91</v>
      </c>
      <c r="K35" s="83">
        <v>82</v>
      </c>
      <c r="L35" s="72">
        <v>258</v>
      </c>
      <c r="M35" s="74">
        <v>519</v>
      </c>
      <c r="N35" s="86" t="s">
        <v>41</v>
      </c>
      <c r="O35" s="64"/>
      <c r="Q35" s="56"/>
      <c r="R35" s="56"/>
      <c r="S35" s="56"/>
    </row>
    <row r="36" spans="1:19" ht="15.75">
      <c r="A36" s="100" t="s">
        <v>18</v>
      </c>
      <c r="B36" s="101" t="s">
        <v>19</v>
      </c>
      <c r="C36" s="101" t="s">
        <v>20</v>
      </c>
      <c r="D36" s="202" t="s">
        <v>95</v>
      </c>
      <c r="E36" s="82">
        <v>85</v>
      </c>
      <c r="F36" s="58">
        <v>86</v>
      </c>
      <c r="G36" s="83">
        <v>94</v>
      </c>
      <c r="H36" s="72">
        <v>265</v>
      </c>
      <c r="I36" s="82">
        <v>61</v>
      </c>
      <c r="J36" s="58">
        <v>75</v>
      </c>
      <c r="K36" s="83">
        <v>83</v>
      </c>
      <c r="L36" s="72">
        <v>219</v>
      </c>
      <c r="M36" s="74">
        <v>484</v>
      </c>
      <c r="N36" s="86" t="s">
        <v>42</v>
      </c>
      <c r="O36" s="64"/>
      <c r="Q36" s="56"/>
      <c r="R36" s="56"/>
      <c r="S36" s="56"/>
    </row>
    <row r="37" spans="1:19" ht="15.75">
      <c r="A37" s="100" t="s">
        <v>16</v>
      </c>
      <c r="B37" s="101" t="s">
        <v>17</v>
      </c>
      <c r="C37" s="101" t="s">
        <v>11</v>
      </c>
      <c r="D37" s="202" t="s">
        <v>95</v>
      </c>
      <c r="E37" s="82">
        <v>70</v>
      </c>
      <c r="F37" s="213">
        <v>84</v>
      </c>
      <c r="G37" s="83">
        <v>88</v>
      </c>
      <c r="H37" s="72">
        <v>242</v>
      </c>
      <c r="I37" s="82">
        <v>82</v>
      </c>
      <c r="J37" s="58">
        <v>75</v>
      </c>
      <c r="K37" s="83">
        <v>75</v>
      </c>
      <c r="L37" s="72">
        <v>232</v>
      </c>
      <c r="M37" s="74">
        <v>474</v>
      </c>
      <c r="N37" s="86" t="s">
        <v>49</v>
      </c>
      <c r="O37" s="64"/>
      <c r="Q37" s="56"/>
      <c r="R37" s="56"/>
      <c r="S37" s="56"/>
    </row>
    <row r="38" spans="1:19" ht="15.75">
      <c r="A38" s="116" t="s">
        <v>107</v>
      </c>
      <c r="B38" s="115" t="s">
        <v>108</v>
      </c>
      <c r="C38" s="115" t="s">
        <v>24</v>
      </c>
      <c r="D38" s="202" t="s">
        <v>96</v>
      </c>
      <c r="E38" s="213">
        <v>68</v>
      </c>
      <c r="F38" s="208">
        <v>70</v>
      </c>
      <c r="G38" s="214">
        <v>90</v>
      </c>
      <c r="H38" s="203">
        <v>228</v>
      </c>
      <c r="I38" s="208">
        <v>75</v>
      </c>
      <c r="J38" s="209">
        <v>69</v>
      </c>
      <c r="K38" s="210">
        <v>81</v>
      </c>
      <c r="L38" s="203">
        <v>225</v>
      </c>
      <c r="M38" s="204">
        <v>453</v>
      </c>
      <c r="N38" s="211" t="s">
        <v>146</v>
      </c>
      <c r="O38" s="129"/>
      <c r="Q38" s="56"/>
      <c r="R38" s="56"/>
      <c r="S38" s="56"/>
    </row>
    <row r="39" spans="1:19" ht="15.75">
      <c r="A39" s="116" t="s">
        <v>172</v>
      </c>
      <c r="B39" s="115" t="s">
        <v>174</v>
      </c>
      <c r="C39" s="115" t="s">
        <v>12</v>
      </c>
      <c r="D39" s="275" t="s">
        <v>225</v>
      </c>
      <c r="E39" s="84">
        <v>59</v>
      </c>
      <c r="F39" s="276">
        <v>63</v>
      </c>
      <c r="G39" s="277">
        <v>83</v>
      </c>
      <c r="H39" s="203">
        <v>205</v>
      </c>
      <c r="I39" s="276">
        <v>58</v>
      </c>
      <c r="J39" s="278">
        <v>79</v>
      </c>
      <c r="K39" s="279">
        <v>82</v>
      </c>
      <c r="L39" s="203">
        <v>218</v>
      </c>
      <c r="M39" s="204">
        <v>423</v>
      </c>
      <c r="N39" s="211" t="s">
        <v>148</v>
      </c>
      <c r="O39" s="129"/>
      <c r="Q39" s="56"/>
      <c r="R39" s="56"/>
      <c r="S39" s="56"/>
    </row>
    <row r="40" spans="1:19" ht="15.75">
      <c r="A40" s="116" t="s">
        <v>134</v>
      </c>
      <c r="B40" s="115" t="s">
        <v>149</v>
      </c>
      <c r="C40" s="115" t="s">
        <v>150</v>
      </c>
      <c r="D40" s="299" t="s">
        <v>96</v>
      </c>
      <c r="E40" s="208">
        <v>79</v>
      </c>
      <c r="F40" s="208">
        <v>72</v>
      </c>
      <c r="G40" s="214">
        <v>83</v>
      </c>
      <c r="H40" s="203">
        <v>234</v>
      </c>
      <c r="I40" s="208">
        <v>35</v>
      </c>
      <c r="J40" s="209">
        <v>30</v>
      </c>
      <c r="K40" s="210">
        <v>58</v>
      </c>
      <c r="L40" s="72">
        <v>123</v>
      </c>
      <c r="M40" s="74">
        <v>357</v>
      </c>
      <c r="N40" s="211" t="s">
        <v>147</v>
      </c>
      <c r="O40" s="300"/>
      <c r="Q40" s="56"/>
      <c r="R40" s="56"/>
      <c r="S40" s="56"/>
    </row>
    <row r="41" spans="1:19" ht="15.75" customHeight="1" thickBot="1">
      <c r="A41" s="102" t="s">
        <v>224</v>
      </c>
      <c r="B41" s="103"/>
      <c r="C41" s="103" t="s">
        <v>135</v>
      </c>
      <c r="D41" s="240" t="s">
        <v>225</v>
      </c>
      <c r="E41" s="212">
        <v>40</v>
      </c>
      <c r="F41" s="212">
        <v>45</v>
      </c>
      <c r="G41" s="215">
        <v>64</v>
      </c>
      <c r="H41" s="73">
        <v>149</v>
      </c>
      <c r="I41" s="212">
        <v>57</v>
      </c>
      <c r="J41" s="135">
        <v>45</v>
      </c>
      <c r="K41" s="217">
        <v>68</v>
      </c>
      <c r="L41" s="73">
        <v>170</v>
      </c>
      <c r="M41" s="75">
        <v>319</v>
      </c>
      <c r="N41" s="218" t="s">
        <v>173</v>
      </c>
      <c r="O41" s="66"/>
      <c r="Q41" s="56"/>
      <c r="R41" s="56"/>
      <c r="S41" s="56"/>
    </row>
    <row r="42" spans="4:5" ht="11.25">
      <c r="D42" s="69"/>
      <c r="E42" s="216"/>
    </row>
  </sheetData>
  <sheetProtection/>
  <mergeCells count="2">
    <mergeCell ref="A1:O1"/>
    <mergeCell ref="B5:C5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="75" zoomScaleNormal="75" zoomScalePageLayoutView="0" workbookViewId="0" topLeftCell="A1">
      <selection activeCell="A41" sqref="A41"/>
    </sheetView>
  </sheetViews>
  <sheetFormatPr defaultColWidth="9.140625" defaultRowHeight="12"/>
  <cols>
    <col min="1" max="1" width="23.8515625" style="0" customWidth="1"/>
    <col min="3" max="3" width="6.8515625" style="0" customWidth="1"/>
    <col min="4" max="4" width="26.7109375" style="0" customWidth="1"/>
    <col min="5" max="5" width="6.421875" style="0" customWidth="1"/>
    <col min="6" max="6" width="6.28125" style="0" customWidth="1"/>
    <col min="7" max="7" width="6.7109375" style="0" customWidth="1"/>
    <col min="8" max="8" width="7.281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7.8515625" style="0" customWidth="1"/>
    <col min="13" max="13" width="7.421875" style="0" customWidth="1"/>
    <col min="14" max="14" width="5.421875" style="0" customWidth="1"/>
    <col min="15" max="15" width="11.8515625" style="0" customWidth="1"/>
  </cols>
  <sheetData>
    <row r="1" spans="1:15" ht="20.25">
      <c r="A1" s="433" t="s">
        <v>230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</row>
    <row r="2" spans="1:15" ht="11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75">
      <c r="A3" s="2" t="s">
        <v>73</v>
      </c>
      <c r="B3" s="54" t="s">
        <v>102</v>
      </c>
      <c r="C3" s="3"/>
      <c r="D3" s="3"/>
      <c r="E3" s="3"/>
      <c r="F3" s="3"/>
      <c r="G3" s="55"/>
      <c r="H3" s="55" t="s">
        <v>74</v>
      </c>
      <c r="I3" s="54"/>
      <c r="J3" s="54"/>
      <c r="K3" s="54" t="s">
        <v>75</v>
      </c>
      <c r="L3" s="3"/>
      <c r="M3" s="3"/>
      <c r="N3" s="3"/>
      <c r="O3" s="3"/>
    </row>
    <row r="4" spans="1:15" ht="15.75">
      <c r="A4" s="2" t="s">
        <v>76</v>
      </c>
      <c r="B4" s="54" t="s">
        <v>226</v>
      </c>
      <c r="C4" s="3"/>
      <c r="D4" s="3"/>
      <c r="E4" s="3"/>
      <c r="F4" s="3"/>
      <c r="G4" s="55"/>
      <c r="H4" s="55" t="s">
        <v>77</v>
      </c>
      <c r="I4" s="54"/>
      <c r="J4" s="54"/>
      <c r="K4" s="54" t="s">
        <v>78</v>
      </c>
      <c r="L4" s="3"/>
      <c r="M4" s="3"/>
      <c r="N4" s="3"/>
      <c r="O4" s="3"/>
    </row>
    <row r="5" spans="1:15" ht="15.75">
      <c r="A5" s="2" t="s">
        <v>79</v>
      </c>
      <c r="B5" s="434">
        <v>41042</v>
      </c>
      <c r="C5" s="434"/>
      <c r="D5" s="3"/>
      <c r="E5" s="3"/>
      <c r="F5" s="3"/>
      <c r="G5" s="55"/>
      <c r="H5" s="55" t="s">
        <v>80</v>
      </c>
      <c r="I5" s="54"/>
      <c r="J5" s="54"/>
      <c r="K5" s="54" t="s">
        <v>124</v>
      </c>
      <c r="L5" s="3"/>
      <c r="M5" s="3"/>
      <c r="N5" s="3"/>
      <c r="O5" s="3"/>
    </row>
    <row r="6" spans="1:15" ht="15.75">
      <c r="A6" s="2" t="s">
        <v>81</v>
      </c>
      <c r="B6" s="54" t="s">
        <v>206</v>
      </c>
      <c r="C6" s="3"/>
      <c r="D6" s="3"/>
      <c r="E6" s="3"/>
      <c r="F6" s="3"/>
      <c r="G6" s="54"/>
      <c r="H6" s="3"/>
      <c r="I6" s="3"/>
      <c r="J6" s="3"/>
      <c r="K6" s="3"/>
      <c r="L6" s="3"/>
      <c r="M6" s="3"/>
      <c r="N6" s="3"/>
      <c r="O6" s="3"/>
    </row>
    <row r="7" spans="1:15" ht="12" thickBo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.75" thickBot="1">
      <c r="A8" s="60" t="s">
        <v>0</v>
      </c>
      <c r="B8" s="57" t="s">
        <v>1</v>
      </c>
      <c r="C8" s="57" t="s">
        <v>3</v>
      </c>
      <c r="D8" s="61" t="s">
        <v>2</v>
      </c>
      <c r="E8" s="88" t="s">
        <v>82</v>
      </c>
      <c r="F8" s="57" t="s">
        <v>83</v>
      </c>
      <c r="G8" s="87" t="s">
        <v>84</v>
      </c>
      <c r="H8" s="89"/>
      <c r="I8" s="88" t="s">
        <v>85</v>
      </c>
      <c r="J8" s="57" t="s">
        <v>86</v>
      </c>
      <c r="K8" s="87" t="s">
        <v>87</v>
      </c>
      <c r="L8" s="89"/>
      <c r="M8" s="89" t="s">
        <v>88</v>
      </c>
      <c r="N8" s="88" t="s">
        <v>89</v>
      </c>
      <c r="O8" s="61" t="s">
        <v>90</v>
      </c>
    </row>
    <row r="9" spans="1:15" ht="4.5" customHeight="1" thickBo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ht="16.5" thickBot="1">
      <c r="A10" s="148" t="s">
        <v>91</v>
      </c>
      <c r="B10" s="149"/>
      <c r="C10" s="149"/>
      <c r="D10" s="150"/>
      <c r="E10" s="151"/>
      <c r="F10" s="152"/>
      <c r="G10" s="153"/>
      <c r="H10" s="154"/>
      <c r="I10" s="151"/>
      <c r="J10" s="152"/>
      <c r="K10" s="153"/>
      <c r="L10" s="154"/>
      <c r="M10" s="154"/>
      <c r="N10" s="151"/>
      <c r="O10" s="150"/>
    </row>
    <row r="11" spans="1:15" ht="15.75">
      <c r="A11" s="301" t="s">
        <v>182</v>
      </c>
      <c r="B11" s="303" t="s">
        <v>183</v>
      </c>
      <c r="C11" s="303" t="s">
        <v>184</v>
      </c>
      <c r="D11" s="321" t="s">
        <v>163</v>
      </c>
      <c r="E11" s="270" t="s">
        <v>279</v>
      </c>
      <c r="F11" s="271" t="s">
        <v>92</v>
      </c>
      <c r="G11" s="272" t="s">
        <v>188</v>
      </c>
      <c r="H11" s="319" t="s">
        <v>280</v>
      </c>
      <c r="I11" s="270" t="s">
        <v>200</v>
      </c>
      <c r="J11" s="271" t="s">
        <v>261</v>
      </c>
      <c r="K11" s="272" t="s">
        <v>279</v>
      </c>
      <c r="L11" s="318" t="s">
        <v>281</v>
      </c>
      <c r="M11" s="319" t="s">
        <v>252</v>
      </c>
      <c r="N11" s="270" t="s">
        <v>36</v>
      </c>
      <c r="O11" s="269" t="s">
        <v>273</v>
      </c>
    </row>
    <row r="12" spans="1:19" ht="15.75">
      <c r="A12" s="114" t="s">
        <v>186</v>
      </c>
      <c r="B12" s="113" t="s">
        <v>187</v>
      </c>
      <c r="C12" s="113" t="s">
        <v>188</v>
      </c>
      <c r="D12" s="320" t="s">
        <v>109</v>
      </c>
      <c r="E12" s="144" t="s">
        <v>211</v>
      </c>
      <c r="F12" s="145" t="s">
        <v>276</v>
      </c>
      <c r="G12" s="146" t="s">
        <v>103</v>
      </c>
      <c r="H12" s="130">
        <v>249</v>
      </c>
      <c r="I12" s="144" t="s">
        <v>277</v>
      </c>
      <c r="J12" s="145" t="s">
        <v>138</v>
      </c>
      <c r="K12" s="146" t="s">
        <v>278</v>
      </c>
      <c r="L12" s="130">
        <v>255</v>
      </c>
      <c r="M12" s="131">
        <v>504</v>
      </c>
      <c r="N12" s="144" t="s">
        <v>34</v>
      </c>
      <c r="O12" s="147"/>
      <c r="Q12" s="56"/>
      <c r="R12" s="56"/>
      <c r="S12" s="56"/>
    </row>
    <row r="13" spans="1:19" ht="15.75">
      <c r="A13" s="117" t="s">
        <v>208</v>
      </c>
      <c r="B13" s="128" t="s">
        <v>209</v>
      </c>
      <c r="C13" s="128" t="s">
        <v>201</v>
      </c>
      <c r="D13" s="322" t="s">
        <v>95</v>
      </c>
      <c r="E13" s="280" t="s">
        <v>121</v>
      </c>
      <c r="F13" s="282" t="s">
        <v>114</v>
      </c>
      <c r="G13" s="284" t="s">
        <v>137</v>
      </c>
      <c r="H13" s="236">
        <v>239</v>
      </c>
      <c r="I13" s="280" t="s">
        <v>110</v>
      </c>
      <c r="J13" s="282" t="s">
        <v>277</v>
      </c>
      <c r="K13" s="284" t="s">
        <v>137</v>
      </c>
      <c r="L13" s="236">
        <v>251</v>
      </c>
      <c r="M13" s="237">
        <v>490</v>
      </c>
      <c r="N13" s="280" t="s">
        <v>37</v>
      </c>
      <c r="O13" s="239"/>
      <c r="Q13" s="56"/>
      <c r="R13" s="56"/>
      <c r="S13" s="56"/>
    </row>
    <row r="14" spans="1:19" ht="15.75">
      <c r="A14" s="14" t="s">
        <v>253</v>
      </c>
      <c r="B14" s="12" t="s">
        <v>254</v>
      </c>
      <c r="C14" s="12" t="s">
        <v>255</v>
      </c>
      <c r="D14" s="322" t="s">
        <v>163</v>
      </c>
      <c r="E14" s="280" t="s">
        <v>282</v>
      </c>
      <c r="F14" s="282" t="s">
        <v>104</v>
      </c>
      <c r="G14" s="284" t="s">
        <v>279</v>
      </c>
      <c r="H14" s="236">
        <v>238</v>
      </c>
      <c r="I14" s="280" t="s">
        <v>153</v>
      </c>
      <c r="J14" s="282" t="s">
        <v>283</v>
      </c>
      <c r="K14" s="284" t="s">
        <v>261</v>
      </c>
      <c r="L14" s="236">
        <v>241</v>
      </c>
      <c r="M14" s="237">
        <v>479</v>
      </c>
      <c r="N14" s="280" t="s">
        <v>39</v>
      </c>
      <c r="O14" s="239"/>
      <c r="Q14" s="56"/>
      <c r="R14" s="56"/>
      <c r="S14" s="56"/>
    </row>
    <row r="15" spans="1:19" ht="15.75">
      <c r="A15" s="117" t="s">
        <v>256</v>
      </c>
      <c r="B15" s="128" t="s">
        <v>257</v>
      </c>
      <c r="C15" s="128" t="s">
        <v>114</v>
      </c>
      <c r="D15" s="322" t="s">
        <v>258</v>
      </c>
      <c r="E15" s="280" t="s">
        <v>284</v>
      </c>
      <c r="F15" s="282" t="s">
        <v>277</v>
      </c>
      <c r="G15" s="284" t="s">
        <v>199</v>
      </c>
      <c r="H15" s="236">
        <v>252</v>
      </c>
      <c r="I15" s="280" t="s">
        <v>282</v>
      </c>
      <c r="J15" s="282" t="s">
        <v>219</v>
      </c>
      <c r="K15" s="284" t="s">
        <v>285</v>
      </c>
      <c r="L15" s="236">
        <v>178</v>
      </c>
      <c r="M15" s="237">
        <v>430</v>
      </c>
      <c r="N15" s="280" t="s">
        <v>40</v>
      </c>
      <c r="O15" s="239"/>
      <c r="Q15" s="56"/>
      <c r="R15" s="56"/>
      <c r="S15" s="56"/>
    </row>
    <row r="16" spans="1:19" ht="16.5" thickBot="1">
      <c r="A16" s="14" t="s">
        <v>259</v>
      </c>
      <c r="B16" s="12" t="s">
        <v>260</v>
      </c>
      <c r="C16" s="12" t="s">
        <v>261</v>
      </c>
      <c r="D16" s="322" t="s">
        <v>258</v>
      </c>
      <c r="E16" s="70" t="s">
        <v>211</v>
      </c>
      <c r="F16" s="59" t="s">
        <v>278</v>
      </c>
      <c r="G16" s="71" t="s">
        <v>255</v>
      </c>
      <c r="H16" s="73">
        <v>258</v>
      </c>
      <c r="I16" s="70" t="s">
        <v>286</v>
      </c>
      <c r="J16" s="59" t="s">
        <v>135</v>
      </c>
      <c r="K16" s="71" t="s">
        <v>287</v>
      </c>
      <c r="L16" s="73">
        <v>163</v>
      </c>
      <c r="M16" s="75">
        <v>421</v>
      </c>
      <c r="N16" s="70" t="s">
        <v>41</v>
      </c>
      <c r="O16" s="66"/>
      <c r="Q16" s="56"/>
      <c r="R16" s="56"/>
      <c r="S16" s="56"/>
    </row>
    <row r="17" spans="1:19" ht="16.5" thickBot="1">
      <c r="A17" s="67"/>
      <c r="B17" s="68"/>
      <c r="C17" s="68"/>
      <c r="D17" s="68"/>
      <c r="E17" s="65"/>
      <c r="F17" s="65"/>
      <c r="G17" s="65"/>
      <c r="H17" s="77"/>
      <c r="I17" s="65"/>
      <c r="J17" s="65"/>
      <c r="K17" s="65"/>
      <c r="L17" s="77"/>
      <c r="M17" s="78"/>
      <c r="N17" s="65"/>
      <c r="O17" s="65"/>
      <c r="Q17" s="56"/>
      <c r="R17" s="56"/>
      <c r="S17" s="56"/>
    </row>
    <row r="18" spans="1:19" ht="15.75" thickBot="1">
      <c r="A18" s="60" t="s">
        <v>0</v>
      </c>
      <c r="B18" s="57" t="s">
        <v>1</v>
      </c>
      <c r="C18" s="57" t="s">
        <v>3</v>
      </c>
      <c r="D18" s="87" t="s">
        <v>2</v>
      </c>
      <c r="E18" s="90"/>
      <c r="F18" s="57"/>
      <c r="G18" s="61"/>
      <c r="H18" s="89"/>
      <c r="I18" s="88"/>
      <c r="J18" s="57"/>
      <c r="K18" s="87"/>
      <c r="L18" s="89"/>
      <c r="M18" s="89"/>
      <c r="N18" s="88"/>
      <c r="O18" s="61"/>
      <c r="Q18" s="56"/>
      <c r="R18" s="56"/>
      <c r="S18" s="56"/>
    </row>
    <row r="19" spans="1:19" ht="4.5" customHeight="1" thickBot="1">
      <c r="A19" s="1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Q19" s="56"/>
      <c r="R19" s="56"/>
      <c r="S19" s="56"/>
    </row>
    <row r="20" spans="1:19" ht="16.5" thickBot="1">
      <c r="A20" s="137" t="s">
        <v>125</v>
      </c>
      <c r="B20" s="138"/>
      <c r="C20" s="138"/>
      <c r="D20" s="139"/>
      <c r="E20" s="140"/>
      <c r="F20" s="141"/>
      <c r="G20" s="139"/>
      <c r="H20" s="142"/>
      <c r="I20" s="140"/>
      <c r="J20" s="141"/>
      <c r="K20" s="139"/>
      <c r="L20" s="142"/>
      <c r="M20" s="143"/>
      <c r="N20" s="140"/>
      <c r="O20" s="139"/>
      <c r="Q20" s="56"/>
      <c r="R20" s="56"/>
      <c r="S20" s="56"/>
    </row>
    <row r="21" spans="1:19" ht="15.75">
      <c r="A21" s="219" t="s">
        <v>112</v>
      </c>
      <c r="B21" s="220" t="s">
        <v>113</v>
      </c>
      <c r="C21" s="221">
        <v>65</v>
      </c>
      <c r="D21" s="222" t="s">
        <v>109</v>
      </c>
      <c r="E21" s="223">
        <v>96</v>
      </c>
      <c r="F21" s="224">
        <v>95</v>
      </c>
      <c r="G21" s="225">
        <v>100</v>
      </c>
      <c r="H21" s="226">
        <v>291</v>
      </c>
      <c r="I21" s="223">
        <v>93</v>
      </c>
      <c r="J21" s="224">
        <v>94</v>
      </c>
      <c r="K21" s="225">
        <v>90</v>
      </c>
      <c r="L21" s="226">
        <v>277</v>
      </c>
      <c r="M21" s="227">
        <v>568</v>
      </c>
      <c r="N21" s="228" t="s">
        <v>36</v>
      </c>
      <c r="O21" s="229" t="s">
        <v>270</v>
      </c>
      <c r="Q21" s="56"/>
      <c r="R21" s="56"/>
      <c r="S21" s="56"/>
    </row>
    <row r="22" spans="1:19" ht="15.75">
      <c r="A22" s="252" t="s">
        <v>262</v>
      </c>
      <c r="B22" s="253" t="s">
        <v>263</v>
      </c>
      <c r="C22" s="254">
        <v>78</v>
      </c>
      <c r="D22" s="255" t="s">
        <v>145</v>
      </c>
      <c r="E22" s="80">
        <v>87</v>
      </c>
      <c r="F22" s="76">
        <v>89</v>
      </c>
      <c r="G22" s="81">
        <v>95</v>
      </c>
      <c r="H22" s="72">
        <v>271</v>
      </c>
      <c r="I22" s="80">
        <v>94</v>
      </c>
      <c r="J22" s="76">
        <v>97</v>
      </c>
      <c r="K22" s="81">
        <v>94</v>
      </c>
      <c r="L22" s="72">
        <v>285</v>
      </c>
      <c r="M22" s="74">
        <v>556</v>
      </c>
      <c r="N22" s="86" t="s">
        <v>34</v>
      </c>
      <c r="O22" s="63" t="s">
        <v>270</v>
      </c>
      <c r="Q22" s="56"/>
      <c r="R22" s="56"/>
      <c r="S22" s="56"/>
    </row>
    <row r="23" spans="1:19" ht="15.75">
      <c r="A23" s="100" t="s">
        <v>154</v>
      </c>
      <c r="B23" s="101" t="s">
        <v>155</v>
      </c>
      <c r="C23" s="101" t="s">
        <v>156</v>
      </c>
      <c r="D23" s="202" t="s">
        <v>109</v>
      </c>
      <c r="E23" s="80">
        <v>87</v>
      </c>
      <c r="F23" s="76">
        <v>94</v>
      </c>
      <c r="G23" s="81">
        <v>97</v>
      </c>
      <c r="H23" s="72">
        <v>278</v>
      </c>
      <c r="I23" s="80">
        <v>92</v>
      </c>
      <c r="J23" s="76">
        <v>92</v>
      </c>
      <c r="K23" s="81">
        <v>93</v>
      </c>
      <c r="L23" s="72">
        <v>277</v>
      </c>
      <c r="M23" s="74">
        <v>555</v>
      </c>
      <c r="N23" s="86" t="s">
        <v>37</v>
      </c>
      <c r="O23" s="63" t="s">
        <v>270</v>
      </c>
      <c r="Q23" s="56"/>
      <c r="R23" s="56"/>
      <c r="S23" s="56"/>
    </row>
    <row r="24" spans="1:19" ht="15.75">
      <c r="A24" s="100" t="s">
        <v>119</v>
      </c>
      <c r="B24" s="101" t="s">
        <v>120</v>
      </c>
      <c r="C24" s="101" t="s">
        <v>121</v>
      </c>
      <c r="D24" s="202" t="s">
        <v>139</v>
      </c>
      <c r="E24" s="80">
        <v>89</v>
      </c>
      <c r="F24" s="76">
        <v>94</v>
      </c>
      <c r="G24" s="81">
        <v>100</v>
      </c>
      <c r="H24" s="72">
        <v>283</v>
      </c>
      <c r="I24" s="80">
        <v>91</v>
      </c>
      <c r="J24" s="76">
        <v>91</v>
      </c>
      <c r="K24" s="81">
        <v>87</v>
      </c>
      <c r="L24" s="72">
        <v>269</v>
      </c>
      <c r="M24" s="74">
        <v>552</v>
      </c>
      <c r="N24" s="86" t="s">
        <v>39</v>
      </c>
      <c r="O24" s="63" t="s">
        <v>270</v>
      </c>
      <c r="Q24" s="56"/>
      <c r="R24" s="56"/>
      <c r="S24" s="56"/>
    </row>
    <row r="25" spans="1:19" ht="15.75">
      <c r="A25" s="100" t="s">
        <v>157</v>
      </c>
      <c r="B25" s="101" t="s">
        <v>158</v>
      </c>
      <c r="C25" s="101" t="s">
        <v>159</v>
      </c>
      <c r="D25" s="202" t="s">
        <v>241</v>
      </c>
      <c r="E25" s="80">
        <v>87</v>
      </c>
      <c r="F25" s="76">
        <v>92</v>
      </c>
      <c r="G25" s="81">
        <v>98</v>
      </c>
      <c r="H25" s="72">
        <v>277</v>
      </c>
      <c r="I25" s="80">
        <v>99</v>
      </c>
      <c r="J25" s="76">
        <v>82</v>
      </c>
      <c r="K25" s="81">
        <v>92</v>
      </c>
      <c r="L25" s="72">
        <v>273</v>
      </c>
      <c r="M25" s="74">
        <v>550</v>
      </c>
      <c r="N25" s="86" t="s">
        <v>40</v>
      </c>
      <c r="O25" s="63" t="s">
        <v>270</v>
      </c>
      <c r="Q25" s="56"/>
      <c r="R25" s="56"/>
      <c r="S25" s="56"/>
    </row>
    <row r="26" spans="1:19" ht="15.75">
      <c r="A26" s="100" t="s">
        <v>192</v>
      </c>
      <c r="B26" s="101" t="s">
        <v>193</v>
      </c>
      <c r="C26" s="101" t="s">
        <v>104</v>
      </c>
      <c r="D26" s="202" t="s">
        <v>241</v>
      </c>
      <c r="E26" s="80">
        <v>84</v>
      </c>
      <c r="F26" s="76">
        <v>91</v>
      </c>
      <c r="G26" s="81">
        <v>98</v>
      </c>
      <c r="H26" s="72">
        <v>273</v>
      </c>
      <c r="I26" s="80">
        <v>92</v>
      </c>
      <c r="J26" s="76">
        <v>91</v>
      </c>
      <c r="K26" s="81">
        <v>93</v>
      </c>
      <c r="L26" s="72">
        <v>276</v>
      </c>
      <c r="M26" s="74">
        <v>549</v>
      </c>
      <c r="N26" s="86" t="s">
        <v>41</v>
      </c>
      <c r="O26" s="63" t="s">
        <v>273</v>
      </c>
      <c r="Q26" s="56"/>
      <c r="R26" s="56"/>
      <c r="S26" s="56"/>
    </row>
    <row r="27" spans="1:19" ht="15.75">
      <c r="A27" s="230" t="s">
        <v>190</v>
      </c>
      <c r="B27" s="231" t="s">
        <v>191</v>
      </c>
      <c r="C27" s="231" t="s">
        <v>159</v>
      </c>
      <c r="D27" s="232" t="s">
        <v>96</v>
      </c>
      <c r="E27" s="233">
        <v>85</v>
      </c>
      <c r="F27" s="234">
        <v>93</v>
      </c>
      <c r="G27" s="235">
        <v>95</v>
      </c>
      <c r="H27" s="236">
        <v>273</v>
      </c>
      <c r="I27" s="233">
        <v>90</v>
      </c>
      <c r="J27" s="234">
        <v>90</v>
      </c>
      <c r="K27" s="235">
        <v>92</v>
      </c>
      <c r="L27" s="236">
        <v>272</v>
      </c>
      <c r="M27" s="237">
        <v>545</v>
      </c>
      <c r="N27" s="238" t="s">
        <v>42</v>
      </c>
      <c r="O27" s="239" t="s">
        <v>273</v>
      </c>
      <c r="Q27" s="56"/>
      <c r="R27" s="56"/>
      <c r="S27" s="56"/>
    </row>
    <row r="28" spans="1:19" ht="15.75">
      <c r="A28" s="230" t="s">
        <v>160</v>
      </c>
      <c r="B28" s="231" t="s">
        <v>161</v>
      </c>
      <c r="C28" s="231" t="s">
        <v>162</v>
      </c>
      <c r="D28" s="232" t="s">
        <v>163</v>
      </c>
      <c r="E28" s="233">
        <v>83</v>
      </c>
      <c r="F28" s="234">
        <v>93</v>
      </c>
      <c r="G28" s="235">
        <v>92</v>
      </c>
      <c r="H28" s="236">
        <v>268</v>
      </c>
      <c r="I28" s="233">
        <v>89</v>
      </c>
      <c r="J28" s="234">
        <v>91</v>
      </c>
      <c r="K28" s="235">
        <v>93</v>
      </c>
      <c r="L28" s="236">
        <v>273</v>
      </c>
      <c r="M28" s="237">
        <v>541</v>
      </c>
      <c r="N28" s="238" t="s">
        <v>49</v>
      </c>
      <c r="O28" s="239" t="s">
        <v>273</v>
      </c>
      <c r="Q28" s="56"/>
      <c r="R28" s="56"/>
      <c r="S28" s="56"/>
    </row>
    <row r="29" spans="1:19" ht="15.75">
      <c r="A29" s="230" t="s">
        <v>164</v>
      </c>
      <c r="B29" s="231" t="s">
        <v>175</v>
      </c>
      <c r="C29" s="231" t="s">
        <v>26</v>
      </c>
      <c r="D29" s="232" t="s">
        <v>95</v>
      </c>
      <c r="E29" s="233">
        <v>82</v>
      </c>
      <c r="F29" s="234">
        <v>81</v>
      </c>
      <c r="G29" s="235">
        <v>95</v>
      </c>
      <c r="H29" s="236">
        <v>258</v>
      </c>
      <c r="I29" s="233">
        <v>84</v>
      </c>
      <c r="J29" s="234">
        <v>95</v>
      </c>
      <c r="K29" s="235">
        <v>91</v>
      </c>
      <c r="L29" s="236">
        <v>270</v>
      </c>
      <c r="M29" s="237">
        <v>528</v>
      </c>
      <c r="N29" s="238" t="s">
        <v>146</v>
      </c>
      <c r="O29" s="239" t="s">
        <v>273</v>
      </c>
      <c r="Q29" s="56"/>
      <c r="R29" s="56"/>
      <c r="S29" s="56"/>
    </row>
    <row r="30" spans="1:19" ht="16.5" thickBot="1">
      <c r="A30" s="102" t="s">
        <v>266</v>
      </c>
      <c r="B30" s="103" t="s">
        <v>267</v>
      </c>
      <c r="C30" s="103" t="s">
        <v>268</v>
      </c>
      <c r="D30" s="240" t="s">
        <v>109</v>
      </c>
      <c r="E30" s="189">
        <v>87</v>
      </c>
      <c r="F30" s="190">
        <v>88</v>
      </c>
      <c r="G30" s="191">
        <v>95</v>
      </c>
      <c r="H30" s="73">
        <v>270</v>
      </c>
      <c r="I30" s="189">
        <v>73</v>
      </c>
      <c r="J30" s="190">
        <v>87</v>
      </c>
      <c r="K30" s="191">
        <v>73</v>
      </c>
      <c r="L30" s="73">
        <v>233</v>
      </c>
      <c r="M30" s="75">
        <v>503</v>
      </c>
      <c r="N30" s="91" t="s">
        <v>148</v>
      </c>
      <c r="O30" s="192"/>
      <c r="Q30" s="56"/>
      <c r="R30" s="56"/>
      <c r="S30" s="56"/>
    </row>
    <row r="31" ht="12" thickBot="1"/>
    <row r="32" spans="1:19" ht="15.75" thickBot="1">
      <c r="A32" s="60" t="s">
        <v>0</v>
      </c>
      <c r="B32" s="57" t="s">
        <v>1</v>
      </c>
      <c r="C32" s="57" t="s">
        <v>3</v>
      </c>
      <c r="D32" s="87" t="s">
        <v>2</v>
      </c>
      <c r="E32" s="90"/>
      <c r="F32" s="57"/>
      <c r="G32" s="61"/>
      <c r="H32" s="89"/>
      <c r="I32" s="88"/>
      <c r="J32" s="57"/>
      <c r="K32" s="87"/>
      <c r="L32" s="89"/>
      <c r="M32" s="89"/>
      <c r="N32" s="88"/>
      <c r="O32" s="61"/>
      <c r="Q32" s="56"/>
      <c r="R32" s="56"/>
      <c r="S32" s="56"/>
    </row>
    <row r="33" spans="1:19" ht="4.5" customHeight="1" thickBot="1">
      <c r="A33" s="1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Q33" s="56"/>
      <c r="R33" s="56"/>
      <c r="S33" s="56"/>
    </row>
    <row r="34" spans="1:19" ht="16.5" thickBot="1">
      <c r="A34" s="148" t="s">
        <v>126</v>
      </c>
      <c r="B34" s="149"/>
      <c r="C34" s="149"/>
      <c r="D34" s="150"/>
      <c r="E34" s="246"/>
      <c r="F34" s="152"/>
      <c r="G34" s="150"/>
      <c r="H34" s="247"/>
      <c r="I34" s="246"/>
      <c r="J34" s="152"/>
      <c r="K34" s="150"/>
      <c r="L34" s="247"/>
      <c r="M34" s="248"/>
      <c r="N34" s="246"/>
      <c r="O34" s="150"/>
      <c r="Q34" s="56"/>
      <c r="R34" s="56"/>
      <c r="S34" s="56"/>
    </row>
    <row r="35" spans="1:19" ht="15.75">
      <c r="A35" s="114" t="s">
        <v>217</v>
      </c>
      <c r="B35" s="113" t="s">
        <v>269</v>
      </c>
      <c r="C35" s="113" t="s">
        <v>219</v>
      </c>
      <c r="D35" s="241" t="s">
        <v>234</v>
      </c>
      <c r="E35" s="256">
        <v>91</v>
      </c>
      <c r="F35" s="257">
        <v>94</v>
      </c>
      <c r="G35" s="258">
        <v>97</v>
      </c>
      <c r="H35" s="130">
        <v>282</v>
      </c>
      <c r="I35" s="256">
        <v>92</v>
      </c>
      <c r="J35" s="257">
        <v>94</v>
      </c>
      <c r="K35" s="258">
        <v>86</v>
      </c>
      <c r="L35" s="130">
        <v>272</v>
      </c>
      <c r="M35" s="131">
        <v>554</v>
      </c>
      <c r="N35" s="245" t="s">
        <v>36</v>
      </c>
      <c r="O35" s="290" t="s">
        <v>270</v>
      </c>
      <c r="Q35" s="56"/>
      <c r="R35" s="56"/>
      <c r="S35" s="56"/>
    </row>
    <row r="36" spans="1:19" ht="15.75">
      <c r="A36" s="100" t="s">
        <v>15</v>
      </c>
      <c r="B36" s="101" t="s">
        <v>30</v>
      </c>
      <c r="C36" s="101" t="s">
        <v>12</v>
      </c>
      <c r="D36" s="202" t="s">
        <v>275</v>
      </c>
      <c r="E36" s="80">
        <v>84</v>
      </c>
      <c r="F36" s="76">
        <v>87</v>
      </c>
      <c r="G36" s="81">
        <v>97</v>
      </c>
      <c r="H36" s="72">
        <v>268</v>
      </c>
      <c r="I36" s="80">
        <v>94</v>
      </c>
      <c r="J36" s="76">
        <v>92</v>
      </c>
      <c r="K36" s="81">
        <v>98</v>
      </c>
      <c r="L36" s="72">
        <v>284</v>
      </c>
      <c r="M36" s="74">
        <v>552</v>
      </c>
      <c r="N36" s="86" t="s">
        <v>34</v>
      </c>
      <c r="O36" s="63" t="s">
        <v>270</v>
      </c>
      <c r="Q36" s="56"/>
      <c r="R36" s="56"/>
      <c r="S36" s="56"/>
    </row>
    <row r="37" spans="1:19" ht="15.75">
      <c r="A37" s="100" t="s">
        <v>165</v>
      </c>
      <c r="B37" s="101" t="s">
        <v>166</v>
      </c>
      <c r="C37" s="101" t="s">
        <v>23</v>
      </c>
      <c r="D37" s="202" t="s">
        <v>177</v>
      </c>
      <c r="E37" s="82">
        <v>94</v>
      </c>
      <c r="F37" s="58">
        <v>93</v>
      </c>
      <c r="G37" s="83">
        <v>96</v>
      </c>
      <c r="H37" s="72">
        <v>283</v>
      </c>
      <c r="I37" s="82">
        <v>89</v>
      </c>
      <c r="J37" s="58">
        <v>83</v>
      </c>
      <c r="K37" s="83">
        <v>94</v>
      </c>
      <c r="L37" s="72">
        <v>266</v>
      </c>
      <c r="M37" s="74">
        <v>549</v>
      </c>
      <c r="N37" s="86" t="s">
        <v>37</v>
      </c>
      <c r="O37" s="63" t="s">
        <v>271</v>
      </c>
      <c r="Q37" s="56"/>
      <c r="R37" s="56"/>
      <c r="S37" s="56"/>
    </row>
    <row r="38" spans="1:19" ht="15.75">
      <c r="A38" s="100" t="s">
        <v>18</v>
      </c>
      <c r="B38" s="101" t="s">
        <v>19</v>
      </c>
      <c r="C38" s="101" t="s">
        <v>20</v>
      </c>
      <c r="D38" s="202" t="s">
        <v>95</v>
      </c>
      <c r="E38" s="82">
        <v>90</v>
      </c>
      <c r="F38" s="58">
        <v>95</v>
      </c>
      <c r="G38" s="83">
        <v>99</v>
      </c>
      <c r="H38" s="72">
        <v>4</v>
      </c>
      <c r="I38" s="82">
        <v>91</v>
      </c>
      <c r="J38" s="58">
        <v>83</v>
      </c>
      <c r="K38" s="83">
        <v>85</v>
      </c>
      <c r="L38" s="72">
        <v>259</v>
      </c>
      <c r="M38" s="74">
        <v>543</v>
      </c>
      <c r="N38" s="86" t="s">
        <v>39</v>
      </c>
      <c r="O38" s="64" t="s">
        <v>273</v>
      </c>
      <c r="Q38" s="56"/>
      <c r="R38" s="56"/>
      <c r="S38" s="56"/>
    </row>
    <row r="39" spans="1:19" ht="15.75">
      <c r="A39" s="100" t="s">
        <v>168</v>
      </c>
      <c r="B39" s="101" t="s">
        <v>169</v>
      </c>
      <c r="C39" s="101" t="s">
        <v>170</v>
      </c>
      <c r="D39" s="202" t="s">
        <v>163</v>
      </c>
      <c r="E39" s="82">
        <v>85</v>
      </c>
      <c r="F39" s="58">
        <v>92</v>
      </c>
      <c r="G39" s="83">
        <v>96</v>
      </c>
      <c r="H39" s="72">
        <v>273</v>
      </c>
      <c r="I39" s="82">
        <v>88</v>
      </c>
      <c r="J39" s="58">
        <v>89</v>
      </c>
      <c r="K39" s="83">
        <v>88</v>
      </c>
      <c r="L39" s="72">
        <v>266</v>
      </c>
      <c r="M39" s="74">
        <v>539</v>
      </c>
      <c r="N39" s="86" t="s">
        <v>40</v>
      </c>
      <c r="O39" s="64" t="s">
        <v>274</v>
      </c>
      <c r="Q39" s="56"/>
      <c r="R39" s="56"/>
      <c r="S39" s="56"/>
    </row>
    <row r="40" spans="1:19" ht="15.75">
      <c r="A40" s="100" t="s">
        <v>27</v>
      </c>
      <c r="B40" s="101" t="s">
        <v>14</v>
      </c>
      <c r="C40" s="101" t="s">
        <v>10</v>
      </c>
      <c r="D40" s="206" t="s">
        <v>95</v>
      </c>
      <c r="E40" s="84">
        <v>86</v>
      </c>
      <c r="F40" s="62">
        <v>93</v>
      </c>
      <c r="G40" s="85">
        <v>96</v>
      </c>
      <c r="H40" s="72">
        <v>275</v>
      </c>
      <c r="I40" s="84">
        <v>90</v>
      </c>
      <c r="J40" s="62">
        <v>84</v>
      </c>
      <c r="K40" s="85">
        <v>86</v>
      </c>
      <c r="L40" s="72">
        <v>260</v>
      </c>
      <c r="M40" s="74">
        <v>535</v>
      </c>
      <c r="N40" s="86" t="s">
        <v>41</v>
      </c>
      <c r="O40" s="64" t="s">
        <v>273</v>
      </c>
      <c r="Q40" s="56"/>
      <c r="R40" s="56"/>
      <c r="S40" s="56"/>
    </row>
    <row r="41" spans="1:19" ht="15.75">
      <c r="A41" s="100" t="s">
        <v>94</v>
      </c>
      <c r="B41" s="101" t="s">
        <v>144</v>
      </c>
      <c r="C41" s="101" t="s">
        <v>135</v>
      </c>
      <c r="D41" s="202" t="s">
        <v>241</v>
      </c>
      <c r="E41" s="82">
        <v>90</v>
      </c>
      <c r="F41" s="213">
        <v>90</v>
      </c>
      <c r="G41" s="83">
        <v>91</v>
      </c>
      <c r="H41" s="72">
        <v>271</v>
      </c>
      <c r="I41" s="82">
        <v>86</v>
      </c>
      <c r="J41" s="58">
        <v>87</v>
      </c>
      <c r="K41" s="83">
        <v>82</v>
      </c>
      <c r="L41" s="72">
        <v>255</v>
      </c>
      <c r="M41" s="74">
        <v>526</v>
      </c>
      <c r="N41" s="86" t="s">
        <v>42</v>
      </c>
      <c r="O41" s="64" t="s">
        <v>273</v>
      </c>
      <c r="Q41" s="56"/>
      <c r="R41" s="56"/>
      <c r="S41" s="56"/>
    </row>
    <row r="42" spans="1:19" ht="15.75">
      <c r="A42" s="116" t="s">
        <v>21</v>
      </c>
      <c r="B42" s="115" t="s">
        <v>22</v>
      </c>
      <c r="C42" s="115" t="s">
        <v>23</v>
      </c>
      <c r="D42" s="202" t="s">
        <v>96</v>
      </c>
      <c r="E42" s="213">
        <v>82</v>
      </c>
      <c r="F42" s="208">
        <v>87</v>
      </c>
      <c r="G42" s="214">
        <v>93</v>
      </c>
      <c r="H42" s="203">
        <v>262</v>
      </c>
      <c r="I42" s="208">
        <v>87</v>
      </c>
      <c r="J42" s="209">
        <v>88</v>
      </c>
      <c r="K42" s="210">
        <v>85</v>
      </c>
      <c r="L42" s="203">
        <v>260</v>
      </c>
      <c r="M42" s="204">
        <v>522</v>
      </c>
      <c r="N42" s="211" t="s">
        <v>49</v>
      </c>
      <c r="O42" s="129" t="s">
        <v>273</v>
      </c>
      <c r="Q42" s="56"/>
      <c r="R42" s="56"/>
      <c r="S42" s="56"/>
    </row>
    <row r="43" spans="1:19" ht="15.75">
      <c r="A43" s="116" t="s">
        <v>131</v>
      </c>
      <c r="B43" s="115" t="s">
        <v>132</v>
      </c>
      <c r="C43" s="115" t="s">
        <v>133</v>
      </c>
      <c r="D43" s="202" t="s">
        <v>127</v>
      </c>
      <c r="E43" s="213">
        <v>80</v>
      </c>
      <c r="F43" s="208">
        <v>90</v>
      </c>
      <c r="G43" s="214">
        <v>91</v>
      </c>
      <c r="H43" s="203">
        <v>261</v>
      </c>
      <c r="I43" s="208">
        <v>83</v>
      </c>
      <c r="J43" s="209">
        <v>85</v>
      </c>
      <c r="K43" s="210">
        <v>88</v>
      </c>
      <c r="L43" s="203">
        <v>256</v>
      </c>
      <c r="M43" s="204">
        <v>517</v>
      </c>
      <c r="N43" s="211" t="s">
        <v>146</v>
      </c>
      <c r="O43" s="129"/>
      <c r="Q43" s="56"/>
      <c r="R43" s="56"/>
      <c r="S43" s="56"/>
    </row>
    <row r="44" spans="1:19" ht="15.75">
      <c r="A44" s="116" t="s">
        <v>107</v>
      </c>
      <c r="B44" s="115" t="s">
        <v>108</v>
      </c>
      <c r="C44" s="115" t="s">
        <v>24</v>
      </c>
      <c r="D44" s="207" t="s">
        <v>96</v>
      </c>
      <c r="E44" s="82">
        <v>77</v>
      </c>
      <c r="F44" s="208">
        <v>80</v>
      </c>
      <c r="G44" s="214">
        <v>81</v>
      </c>
      <c r="H44" s="203">
        <v>238</v>
      </c>
      <c r="I44" s="208">
        <v>87</v>
      </c>
      <c r="J44" s="209">
        <v>84</v>
      </c>
      <c r="K44" s="210">
        <v>80</v>
      </c>
      <c r="L44" s="203">
        <v>251</v>
      </c>
      <c r="M44" s="204">
        <v>489</v>
      </c>
      <c r="N44" s="211" t="s">
        <v>148</v>
      </c>
      <c r="O44" s="129"/>
      <c r="Q44" s="56"/>
      <c r="R44" s="56"/>
      <c r="S44" s="56"/>
    </row>
    <row r="45" spans="1:19" ht="15.75">
      <c r="A45" s="116" t="s">
        <v>134</v>
      </c>
      <c r="B45" s="115" t="s">
        <v>149</v>
      </c>
      <c r="C45" s="115" t="s">
        <v>150</v>
      </c>
      <c r="D45" s="299" t="s">
        <v>96</v>
      </c>
      <c r="E45" s="208">
        <v>70</v>
      </c>
      <c r="F45" s="208">
        <v>79</v>
      </c>
      <c r="G45" s="214">
        <v>90</v>
      </c>
      <c r="H45" s="203">
        <v>239</v>
      </c>
      <c r="I45" s="208">
        <v>47</v>
      </c>
      <c r="J45" s="209">
        <v>64</v>
      </c>
      <c r="K45" s="210">
        <v>62</v>
      </c>
      <c r="L45" s="72">
        <v>173</v>
      </c>
      <c r="M45" s="74">
        <v>412</v>
      </c>
      <c r="N45" s="211" t="s">
        <v>147</v>
      </c>
      <c r="O45" s="300"/>
      <c r="Q45" s="56"/>
      <c r="R45" s="56"/>
      <c r="S45" s="56"/>
    </row>
    <row r="46" spans="1:19" ht="15.75">
      <c r="A46" s="116" t="s">
        <v>172</v>
      </c>
      <c r="B46" s="115" t="s">
        <v>174</v>
      </c>
      <c r="C46" s="115" t="s">
        <v>12</v>
      </c>
      <c r="D46" s="205" t="s">
        <v>96</v>
      </c>
      <c r="E46" s="208">
        <v>48</v>
      </c>
      <c r="F46" s="208">
        <v>70</v>
      </c>
      <c r="G46" s="214">
        <v>88</v>
      </c>
      <c r="H46" s="203">
        <v>206</v>
      </c>
      <c r="I46" s="208">
        <v>61</v>
      </c>
      <c r="J46" s="209">
        <v>60</v>
      </c>
      <c r="K46" s="210">
        <v>60</v>
      </c>
      <c r="L46" s="203">
        <v>181</v>
      </c>
      <c r="M46" s="204">
        <v>387</v>
      </c>
      <c r="N46" s="211" t="s">
        <v>173</v>
      </c>
      <c r="O46" s="129"/>
      <c r="Q46" s="56"/>
      <c r="R46" s="56"/>
      <c r="S46" s="56"/>
    </row>
    <row r="47" spans="1:19" ht="15.75">
      <c r="A47" s="116"/>
      <c r="B47" s="115"/>
      <c r="C47" s="115"/>
      <c r="D47" s="205"/>
      <c r="E47" s="314"/>
      <c r="F47" s="314"/>
      <c r="G47" s="315"/>
      <c r="H47" s="203"/>
      <c r="I47" s="314"/>
      <c r="J47" s="316"/>
      <c r="K47" s="317"/>
      <c r="L47" s="203"/>
      <c r="M47" s="204"/>
      <c r="N47" s="211"/>
      <c r="O47" s="291"/>
      <c r="Q47" s="56"/>
      <c r="R47" s="56"/>
      <c r="S47" s="56"/>
    </row>
    <row r="48" spans="1:19" ht="15.75" customHeight="1" thickBot="1">
      <c r="A48" s="102"/>
      <c r="B48" s="103"/>
      <c r="C48" s="103"/>
      <c r="D48" s="240"/>
      <c r="E48" s="212"/>
      <c r="F48" s="212"/>
      <c r="G48" s="215"/>
      <c r="H48" s="73"/>
      <c r="I48" s="212"/>
      <c r="J48" s="135"/>
      <c r="K48" s="217"/>
      <c r="L48" s="73"/>
      <c r="M48" s="75"/>
      <c r="N48" s="218"/>
      <c r="O48" s="66"/>
      <c r="Q48" s="56"/>
      <c r="R48" s="56"/>
      <c r="S48" s="56"/>
    </row>
    <row r="49" spans="4:5" ht="11.25">
      <c r="D49" s="69"/>
      <c r="E49" s="216"/>
    </row>
  </sheetData>
  <sheetProtection/>
  <mergeCells count="2">
    <mergeCell ref="A1:O1"/>
    <mergeCell ref="B5:C5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A1">
      <selection activeCell="A41" sqref="A41"/>
    </sheetView>
  </sheetViews>
  <sheetFormatPr defaultColWidth="9.140625" defaultRowHeight="12"/>
  <cols>
    <col min="1" max="1" width="18.8515625" style="0" customWidth="1"/>
    <col min="4" max="4" width="20.28125" style="0" customWidth="1"/>
    <col min="5" max="5" width="6.421875" style="0" customWidth="1"/>
    <col min="6" max="7" width="6.7109375" style="0" customWidth="1"/>
    <col min="9" max="9" width="6.421875" style="0" customWidth="1"/>
    <col min="10" max="10" width="6.7109375" style="0" customWidth="1"/>
    <col min="11" max="11" width="7.140625" style="0" customWidth="1"/>
  </cols>
  <sheetData>
    <row r="1" spans="1:15" ht="20.25">
      <c r="A1" s="433" t="s">
        <v>231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</row>
    <row r="2" spans="1:15" ht="11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75">
      <c r="A3" s="2" t="s">
        <v>73</v>
      </c>
      <c r="B3" s="54" t="s">
        <v>102</v>
      </c>
      <c r="C3" s="3"/>
      <c r="D3" s="3"/>
      <c r="E3" s="3"/>
      <c r="F3" s="3"/>
      <c r="G3" s="55"/>
      <c r="H3" s="55" t="s">
        <v>74</v>
      </c>
      <c r="I3" s="54"/>
      <c r="J3" s="54"/>
      <c r="K3" s="54" t="s">
        <v>75</v>
      </c>
      <c r="L3" s="3"/>
      <c r="M3" s="3"/>
      <c r="N3" s="3"/>
      <c r="O3" s="3"/>
    </row>
    <row r="4" spans="1:15" ht="15.75">
      <c r="A4" s="2" t="s">
        <v>76</v>
      </c>
      <c r="B4" s="54"/>
      <c r="C4" s="3" t="s">
        <v>227</v>
      </c>
      <c r="D4" s="3"/>
      <c r="E4" s="3"/>
      <c r="F4" s="3"/>
      <c r="G4" s="55"/>
      <c r="H4" s="55" t="s">
        <v>77</v>
      </c>
      <c r="I4" s="54"/>
      <c r="J4" s="54"/>
      <c r="K4" s="54" t="s">
        <v>78</v>
      </c>
      <c r="L4" s="3"/>
      <c r="M4" s="3"/>
      <c r="N4" s="3"/>
      <c r="O4" s="3"/>
    </row>
    <row r="5" spans="1:15" ht="15.75">
      <c r="A5" s="2" t="s">
        <v>79</v>
      </c>
      <c r="B5" s="434">
        <v>41063</v>
      </c>
      <c r="C5" s="434"/>
      <c r="D5" s="3"/>
      <c r="E5" s="3"/>
      <c r="F5" s="3"/>
      <c r="G5" s="55"/>
      <c r="H5" s="55" t="s">
        <v>80</v>
      </c>
      <c r="I5" s="54"/>
      <c r="J5" s="54"/>
      <c r="K5" s="54" t="s">
        <v>124</v>
      </c>
      <c r="L5" s="3"/>
      <c r="M5" s="3"/>
      <c r="N5" s="3"/>
      <c r="O5" s="3"/>
    </row>
    <row r="6" spans="1:15" ht="15.75">
      <c r="A6" s="2" t="s">
        <v>81</v>
      </c>
      <c r="B6" s="54" t="s">
        <v>288</v>
      </c>
      <c r="C6" s="3"/>
      <c r="D6" s="3"/>
      <c r="E6" s="3"/>
      <c r="F6" s="3"/>
      <c r="G6" s="54"/>
      <c r="H6" s="3"/>
      <c r="I6" s="3"/>
      <c r="J6" s="3"/>
      <c r="K6" s="3"/>
      <c r="L6" s="3"/>
      <c r="M6" s="3"/>
      <c r="N6" s="3"/>
      <c r="O6" s="3"/>
    </row>
    <row r="7" spans="1:15" ht="12" thickBo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.75" thickBot="1">
      <c r="A8" s="60" t="s">
        <v>0</v>
      </c>
      <c r="B8" s="57" t="s">
        <v>1</v>
      </c>
      <c r="C8" s="57" t="s">
        <v>3</v>
      </c>
      <c r="D8" s="61" t="s">
        <v>2</v>
      </c>
      <c r="E8" s="88" t="s">
        <v>82</v>
      </c>
      <c r="F8" s="57" t="s">
        <v>83</v>
      </c>
      <c r="G8" s="87" t="s">
        <v>84</v>
      </c>
      <c r="H8" s="89"/>
      <c r="I8" s="88" t="s">
        <v>85</v>
      </c>
      <c r="J8" s="57" t="s">
        <v>86</v>
      </c>
      <c r="K8" s="87" t="s">
        <v>87</v>
      </c>
      <c r="L8" s="89"/>
      <c r="M8" s="89" t="s">
        <v>88</v>
      </c>
      <c r="N8" s="88" t="s">
        <v>89</v>
      </c>
      <c r="O8" s="61" t="s">
        <v>90</v>
      </c>
    </row>
    <row r="9" spans="1:15" ht="12" thickBo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ht="16.5" thickBot="1">
      <c r="A10" s="148" t="s">
        <v>91</v>
      </c>
      <c r="B10" s="149"/>
      <c r="C10" s="149"/>
      <c r="D10" s="150"/>
      <c r="E10" s="151"/>
      <c r="F10" s="152"/>
      <c r="G10" s="153"/>
      <c r="H10" s="154"/>
      <c r="I10" s="151"/>
      <c r="J10" s="152"/>
      <c r="K10" s="153"/>
      <c r="L10" s="154"/>
      <c r="M10" s="154"/>
      <c r="N10" s="151"/>
      <c r="O10" s="150"/>
    </row>
    <row r="11" spans="1:15" ht="15.75">
      <c r="A11" s="230" t="s">
        <v>182</v>
      </c>
      <c r="B11" s="341" t="s">
        <v>183</v>
      </c>
      <c r="C11" s="341" t="s">
        <v>184</v>
      </c>
      <c r="D11" s="342" t="s">
        <v>185</v>
      </c>
      <c r="E11" s="343" t="s">
        <v>110</v>
      </c>
      <c r="F11" s="344" t="s">
        <v>200</v>
      </c>
      <c r="G11" s="345" t="s">
        <v>204</v>
      </c>
      <c r="H11" s="346">
        <v>275</v>
      </c>
      <c r="I11" s="343" t="s">
        <v>199</v>
      </c>
      <c r="J11" s="344" t="s">
        <v>92</v>
      </c>
      <c r="K11" s="345" t="s">
        <v>289</v>
      </c>
      <c r="L11" s="346">
        <v>282</v>
      </c>
      <c r="M11" s="347">
        <v>557</v>
      </c>
      <c r="N11" s="343" t="s">
        <v>36</v>
      </c>
      <c r="O11" s="348" t="s">
        <v>270</v>
      </c>
    </row>
    <row r="12" spans="1:15" ht="15.75">
      <c r="A12" s="114" t="s">
        <v>208</v>
      </c>
      <c r="B12" s="113" t="s">
        <v>209</v>
      </c>
      <c r="C12" s="113" t="s">
        <v>201</v>
      </c>
      <c r="D12" s="372" t="s">
        <v>95</v>
      </c>
      <c r="E12" s="144" t="s">
        <v>211</v>
      </c>
      <c r="F12" s="145" t="s">
        <v>201</v>
      </c>
      <c r="G12" s="146" t="s">
        <v>138</v>
      </c>
      <c r="H12" s="130">
        <v>245</v>
      </c>
      <c r="I12" s="144" t="s">
        <v>211</v>
      </c>
      <c r="J12" s="145" t="s">
        <v>278</v>
      </c>
      <c r="K12" s="146" t="s">
        <v>114</v>
      </c>
      <c r="L12" s="130">
        <v>247</v>
      </c>
      <c r="M12" s="131">
        <v>492</v>
      </c>
      <c r="N12" s="144" t="s">
        <v>34</v>
      </c>
      <c r="O12" s="147"/>
    </row>
    <row r="13" spans="1:15" ht="16.5" thickBot="1">
      <c r="A13" s="102"/>
      <c r="B13" s="103"/>
      <c r="C13" s="103"/>
      <c r="D13" s="273"/>
      <c r="E13" s="70"/>
      <c r="F13" s="59"/>
      <c r="G13" s="71"/>
      <c r="H13" s="274"/>
      <c r="I13" s="70"/>
      <c r="J13" s="59"/>
      <c r="K13" s="71"/>
      <c r="L13" s="274"/>
      <c r="M13" s="274"/>
      <c r="N13" s="70"/>
      <c r="O13" s="66"/>
    </row>
    <row r="14" spans="1:15" ht="16.5" thickBot="1">
      <c r="A14" s="67"/>
      <c r="B14" s="68"/>
      <c r="C14" s="68"/>
      <c r="D14" s="68"/>
      <c r="E14" s="65"/>
      <c r="F14" s="65"/>
      <c r="G14" s="65"/>
      <c r="H14" s="77"/>
      <c r="I14" s="65"/>
      <c r="J14" s="65"/>
      <c r="K14" s="65"/>
      <c r="L14" s="77"/>
      <c r="M14" s="78"/>
      <c r="N14" s="65"/>
      <c r="O14" s="65"/>
    </row>
    <row r="15" spans="1:15" ht="15.75" thickBot="1">
      <c r="A15" s="60" t="s">
        <v>0</v>
      </c>
      <c r="B15" s="57" t="s">
        <v>1</v>
      </c>
      <c r="C15" s="57" t="s">
        <v>3</v>
      </c>
      <c r="D15" s="87" t="s">
        <v>2</v>
      </c>
      <c r="E15" s="90"/>
      <c r="F15" s="57"/>
      <c r="G15" s="61"/>
      <c r="H15" s="89"/>
      <c r="I15" s="88"/>
      <c r="J15" s="57"/>
      <c r="K15" s="87"/>
      <c r="L15" s="89"/>
      <c r="M15" s="89"/>
      <c r="N15" s="88"/>
      <c r="O15" s="61"/>
    </row>
    <row r="16" spans="1:15" ht="15.75" thickBot="1">
      <c r="A16" s="1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1:15" ht="16.5" thickBot="1">
      <c r="A17" s="137" t="s">
        <v>125</v>
      </c>
      <c r="B17" s="138"/>
      <c r="C17" s="138"/>
      <c r="D17" s="139"/>
      <c r="E17" s="140"/>
      <c r="F17" s="141"/>
      <c r="G17" s="139"/>
      <c r="H17" s="142"/>
      <c r="I17" s="140"/>
      <c r="J17" s="141"/>
      <c r="K17" s="139"/>
      <c r="L17" s="142"/>
      <c r="M17" s="143"/>
      <c r="N17" s="140"/>
      <c r="O17" s="139"/>
    </row>
    <row r="18" spans="1:15" ht="15.75">
      <c r="A18" s="219" t="s">
        <v>262</v>
      </c>
      <c r="B18" s="220" t="s">
        <v>263</v>
      </c>
      <c r="C18" s="221">
        <v>78</v>
      </c>
      <c r="D18" s="351" t="s">
        <v>290</v>
      </c>
      <c r="E18" s="223">
        <v>89</v>
      </c>
      <c r="F18" s="224">
        <v>88</v>
      </c>
      <c r="G18" s="225">
        <v>94</v>
      </c>
      <c r="H18" s="359">
        <v>271</v>
      </c>
      <c r="I18" s="223">
        <v>94</v>
      </c>
      <c r="J18" s="224">
        <v>95</v>
      </c>
      <c r="K18" s="225">
        <v>97</v>
      </c>
      <c r="L18" s="355">
        <v>286</v>
      </c>
      <c r="M18" s="349">
        <v>557</v>
      </c>
      <c r="N18" s="228" t="s">
        <v>36</v>
      </c>
      <c r="O18" s="229" t="s">
        <v>270</v>
      </c>
    </row>
    <row r="19" spans="1:15" ht="15.75">
      <c r="A19" s="100" t="s">
        <v>154</v>
      </c>
      <c r="B19" s="101" t="s">
        <v>155</v>
      </c>
      <c r="C19" s="101" t="s">
        <v>156</v>
      </c>
      <c r="D19" s="352" t="s">
        <v>109</v>
      </c>
      <c r="E19" s="80">
        <v>92</v>
      </c>
      <c r="F19" s="76">
        <v>95</v>
      </c>
      <c r="G19" s="81">
        <v>99</v>
      </c>
      <c r="H19" s="360">
        <v>286</v>
      </c>
      <c r="I19" s="80">
        <v>88</v>
      </c>
      <c r="J19" s="76">
        <v>96</v>
      </c>
      <c r="K19" s="81">
        <v>86</v>
      </c>
      <c r="L19" s="356">
        <v>270</v>
      </c>
      <c r="M19" s="350">
        <v>556</v>
      </c>
      <c r="N19" s="86" t="s">
        <v>34</v>
      </c>
      <c r="O19" s="63" t="s">
        <v>270</v>
      </c>
    </row>
    <row r="20" spans="1:15" ht="15.75">
      <c r="A20" s="252" t="s">
        <v>157</v>
      </c>
      <c r="B20" s="253" t="s">
        <v>158</v>
      </c>
      <c r="C20" s="254">
        <v>75</v>
      </c>
      <c r="D20" s="353" t="s">
        <v>241</v>
      </c>
      <c r="E20" s="80">
        <v>95</v>
      </c>
      <c r="F20" s="76">
        <v>94</v>
      </c>
      <c r="G20" s="81">
        <v>100</v>
      </c>
      <c r="H20" s="360">
        <v>289</v>
      </c>
      <c r="I20" s="80">
        <v>87</v>
      </c>
      <c r="J20" s="76">
        <v>86</v>
      </c>
      <c r="K20" s="81">
        <v>93</v>
      </c>
      <c r="L20" s="356">
        <v>266</v>
      </c>
      <c r="M20" s="350">
        <v>555</v>
      </c>
      <c r="N20" s="86" t="s">
        <v>37</v>
      </c>
      <c r="O20" s="63" t="s">
        <v>270</v>
      </c>
    </row>
    <row r="21" spans="1:15" ht="15.75">
      <c r="A21" s="100" t="s">
        <v>119</v>
      </c>
      <c r="B21" s="101" t="s">
        <v>120</v>
      </c>
      <c r="C21" s="101" t="s">
        <v>121</v>
      </c>
      <c r="D21" s="352" t="s">
        <v>139</v>
      </c>
      <c r="E21" s="80">
        <v>89</v>
      </c>
      <c r="F21" s="76">
        <v>94</v>
      </c>
      <c r="G21" s="81">
        <v>99</v>
      </c>
      <c r="H21" s="360">
        <v>282</v>
      </c>
      <c r="I21" s="80">
        <v>90</v>
      </c>
      <c r="J21" s="76">
        <v>89</v>
      </c>
      <c r="K21" s="81">
        <v>93</v>
      </c>
      <c r="L21" s="357">
        <v>272</v>
      </c>
      <c r="M21" s="362">
        <v>554</v>
      </c>
      <c r="N21" s="86" t="s">
        <v>39</v>
      </c>
      <c r="O21" s="63" t="s">
        <v>270</v>
      </c>
    </row>
    <row r="22" spans="1:15" ht="15.75">
      <c r="A22" s="100" t="s">
        <v>192</v>
      </c>
      <c r="B22" s="101" t="s">
        <v>193</v>
      </c>
      <c r="C22" s="101" t="s">
        <v>104</v>
      </c>
      <c r="D22" s="352" t="s">
        <v>98</v>
      </c>
      <c r="E22" s="80">
        <v>91</v>
      </c>
      <c r="F22" s="76">
        <v>90</v>
      </c>
      <c r="G22" s="81">
        <v>93</v>
      </c>
      <c r="H22" s="360">
        <v>274</v>
      </c>
      <c r="I22" s="80">
        <v>94</v>
      </c>
      <c r="J22" s="76">
        <v>85</v>
      </c>
      <c r="K22" s="81">
        <v>90</v>
      </c>
      <c r="L22" s="357">
        <v>269</v>
      </c>
      <c r="M22" s="362">
        <v>543</v>
      </c>
      <c r="N22" s="86" t="s">
        <v>40</v>
      </c>
      <c r="O22" s="63" t="s">
        <v>273</v>
      </c>
    </row>
    <row r="23" spans="1:15" ht="15.75">
      <c r="A23" s="100" t="s">
        <v>160</v>
      </c>
      <c r="B23" s="101" t="s">
        <v>161</v>
      </c>
      <c r="C23" s="101" t="s">
        <v>162</v>
      </c>
      <c r="D23" s="352" t="s">
        <v>163</v>
      </c>
      <c r="E23" s="80">
        <v>77</v>
      </c>
      <c r="F23" s="76">
        <v>90</v>
      </c>
      <c r="G23" s="81">
        <v>95</v>
      </c>
      <c r="H23" s="360">
        <v>262</v>
      </c>
      <c r="I23" s="80">
        <v>89</v>
      </c>
      <c r="J23" s="76">
        <v>90</v>
      </c>
      <c r="K23" s="81">
        <v>92</v>
      </c>
      <c r="L23" s="357">
        <v>271</v>
      </c>
      <c r="M23" s="362">
        <v>533</v>
      </c>
      <c r="N23" s="86" t="s">
        <v>41</v>
      </c>
      <c r="O23" s="63" t="s">
        <v>273</v>
      </c>
    </row>
    <row r="24" spans="1:15" ht="15.75">
      <c r="A24" s="100" t="s">
        <v>140</v>
      </c>
      <c r="B24" s="101" t="s">
        <v>141</v>
      </c>
      <c r="C24" s="101" t="s">
        <v>138</v>
      </c>
      <c r="D24" s="352" t="s">
        <v>109</v>
      </c>
      <c r="E24" s="80">
        <v>90</v>
      </c>
      <c r="F24" s="76">
        <v>92</v>
      </c>
      <c r="G24" s="81">
        <v>96</v>
      </c>
      <c r="H24" s="360">
        <v>278</v>
      </c>
      <c r="I24" s="80">
        <v>79</v>
      </c>
      <c r="J24" s="76">
        <v>82</v>
      </c>
      <c r="K24" s="81">
        <v>93</v>
      </c>
      <c r="L24" s="357">
        <v>254</v>
      </c>
      <c r="M24" s="362">
        <v>532</v>
      </c>
      <c r="N24" s="86" t="s">
        <v>42</v>
      </c>
      <c r="O24" s="63" t="s">
        <v>273</v>
      </c>
    </row>
    <row r="25" spans="1:15" ht="15.75">
      <c r="A25" s="100" t="s">
        <v>291</v>
      </c>
      <c r="B25" s="101" t="s">
        <v>25</v>
      </c>
      <c r="C25" s="101" t="s">
        <v>26</v>
      </c>
      <c r="D25" s="352" t="s">
        <v>96</v>
      </c>
      <c r="E25" s="80">
        <v>85</v>
      </c>
      <c r="F25" s="76">
        <v>88</v>
      </c>
      <c r="G25" s="81">
        <v>93</v>
      </c>
      <c r="H25" s="360">
        <v>266</v>
      </c>
      <c r="I25" s="80">
        <v>89</v>
      </c>
      <c r="J25" s="76">
        <v>89</v>
      </c>
      <c r="K25" s="81">
        <v>83</v>
      </c>
      <c r="L25" s="357">
        <v>261</v>
      </c>
      <c r="M25" s="362">
        <v>527</v>
      </c>
      <c r="N25" s="86" t="s">
        <v>49</v>
      </c>
      <c r="O25" s="63" t="s">
        <v>273</v>
      </c>
    </row>
    <row r="26" spans="1:15" ht="15.75">
      <c r="A26" s="100" t="s">
        <v>266</v>
      </c>
      <c r="B26" s="101" t="s">
        <v>267</v>
      </c>
      <c r="C26" s="101" t="s">
        <v>268</v>
      </c>
      <c r="D26" s="352" t="s">
        <v>109</v>
      </c>
      <c r="E26" s="80">
        <v>84</v>
      </c>
      <c r="F26" s="76">
        <v>90</v>
      </c>
      <c r="G26" s="81">
        <v>92</v>
      </c>
      <c r="H26" s="360">
        <v>266</v>
      </c>
      <c r="I26" s="80">
        <v>78</v>
      </c>
      <c r="J26" s="76">
        <v>82</v>
      </c>
      <c r="K26" s="81">
        <v>83</v>
      </c>
      <c r="L26" s="357">
        <v>243</v>
      </c>
      <c r="M26" s="362">
        <v>509</v>
      </c>
      <c r="N26" s="86" t="s">
        <v>146</v>
      </c>
      <c r="O26" s="63"/>
    </row>
    <row r="27" spans="1:15" ht="15.75">
      <c r="A27" s="100" t="s">
        <v>164</v>
      </c>
      <c r="B27" s="101" t="s">
        <v>175</v>
      </c>
      <c r="C27" s="101" t="s">
        <v>26</v>
      </c>
      <c r="D27" s="352" t="s">
        <v>292</v>
      </c>
      <c r="E27" s="80">
        <v>77</v>
      </c>
      <c r="F27" s="76">
        <v>71</v>
      </c>
      <c r="G27" s="81">
        <v>94</v>
      </c>
      <c r="H27" s="360">
        <v>242</v>
      </c>
      <c r="I27" s="80">
        <v>91</v>
      </c>
      <c r="J27" s="76">
        <v>76</v>
      </c>
      <c r="K27" s="81">
        <v>98</v>
      </c>
      <c r="L27" s="357">
        <v>265</v>
      </c>
      <c r="M27" s="362">
        <v>507</v>
      </c>
      <c r="N27" s="86" t="s">
        <v>148</v>
      </c>
      <c r="O27" s="63"/>
    </row>
    <row r="28" spans="1:15" ht="16.5" thickBot="1">
      <c r="A28" s="102" t="s">
        <v>142</v>
      </c>
      <c r="B28" s="103" t="s">
        <v>194</v>
      </c>
      <c r="C28" s="103" t="s">
        <v>136</v>
      </c>
      <c r="D28" s="354" t="s">
        <v>95</v>
      </c>
      <c r="E28" s="189">
        <v>62</v>
      </c>
      <c r="F28" s="190">
        <v>70</v>
      </c>
      <c r="G28" s="191">
        <v>81</v>
      </c>
      <c r="H28" s="361">
        <v>213</v>
      </c>
      <c r="I28" s="189">
        <v>86</v>
      </c>
      <c r="J28" s="190">
        <v>86</v>
      </c>
      <c r="K28" s="191">
        <v>79</v>
      </c>
      <c r="L28" s="358">
        <v>251</v>
      </c>
      <c r="M28" s="363">
        <v>464</v>
      </c>
      <c r="N28" s="91" t="s">
        <v>147</v>
      </c>
      <c r="O28" s="192"/>
    </row>
    <row r="29" ht="12" thickBot="1"/>
    <row r="30" spans="1:15" ht="15.75" thickBot="1">
      <c r="A30" s="60" t="s">
        <v>0</v>
      </c>
      <c r="B30" s="57" t="s">
        <v>1</v>
      </c>
      <c r="C30" s="57" t="s">
        <v>3</v>
      </c>
      <c r="D30" s="87" t="s">
        <v>2</v>
      </c>
      <c r="E30" s="90"/>
      <c r="F30" s="57"/>
      <c r="G30" s="61"/>
      <c r="H30" s="89"/>
      <c r="I30" s="88"/>
      <c r="J30" s="57"/>
      <c r="K30" s="87"/>
      <c r="L30" s="89"/>
      <c r="M30" s="89"/>
      <c r="N30" s="88"/>
      <c r="O30" s="61"/>
    </row>
    <row r="31" spans="1:15" ht="15.75" thickBot="1">
      <c r="A31" s="1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5" ht="16.5" thickBot="1">
      <c r="A32" s="148" t="s">
        <v>126</v>
      </c>
      <c r="B32" s="149"/>
      <c r="C32" s="149"/>
      <c r="D32" s="150"/>
      <c r="E32" s="246"/>
      <c r="F32" s="152"/>
      <c r="G32" s="150"/>
      <c r="H32" s="247"/>
      <c r="I32" s="246"/>
      <c r="J32" s="152"/>
      <c r="K32" s="150"/>
      <c r="L32" s="247"/>
      <c r="M32" s="248"/>
      <c r="N32" s="246"/>
      <c r="O32" s="150"/>
    </row>
    <row r="33" spans="1:15" ht="15.75">
      <c r="A33" s="114" t="s">
        <v>217</v>
      </c>
      <c r="B33" s="113" t="s">
        <v>293</v>
      </c>
      <c r="C33" s="113" t="s">
        <v>219</v>
      </c>
      <c r="D33" s="241" t="s">
        <v>294</v>
      </c>
      <c r="E33" s="242">
        <v>93</v>
      </c>
      <c r="F33" s="243">
        <v>93</v>
      </c>
      <c r="G33" s="244">
        <v>98</v>
      </c>
      <c r="H33" s="130">
        <v>284</v>
      </c>
      <c r="I33" s="242">
        <v>91</v>
      </c>
      <c r="J33" s="243">
        <v>92</v>
      </c>
      <c r="K33" s="244">
        <v>92</v>
      </c>
      <c r="L33" s="130">
        <v>275</v>
      </c>
      <c r="M33" s="131">
        <v>559</v>
      </c>
      <c r="N33" s="245" t="s">
        <v>36</v>
      </c>
      <c r="O33" s="147" t="s">
        <v>270</v>
      </c>
    </row>
    <row r="34" spans="1:15" ht="15.75">
      <c r="A34" s="100" t="s">
        <v>27</v>
      </c>
      <c r="B34" s="101" t="s">
        <v>14</v>
      </c>
      <c r="C34" s="101" t="s">
        <v>10</v>
      </c>
      <c r="D34" s="202" t="s">
        <v>95</v>
      </c>
      <c r="E34" s="82">
        <v>91</v>
      </c>
      <c r="F34" s="58">
        <v>92</v>
      </c>
      <c r="G34" s="83">
        <v>100</v>
      </c>
      <c r="H34" s="72">
        <v>283</v>
      </c>
      <c r="I34" s="82">
        <v>91</v>
      </c>
      <c r="J34" s="58">
        <v>88</v>
      </c>
      <c r="K34" s="83">
        <v>92</v>
      </c>
      <c r="L34" s="72">
        <v>271</v>
      </c>
      <c r="M34" s="74">
        <v>554</v>
      </c>
      <c r="N34" s="86" t="s">
        <v>34</v>
      </c>
      <c r="O34" s="64" t="s">
        <v>270</v>
      </c>
    </row>
    <row r="35" spans="1:15" ht="15.75">
      <c r="A35" s="100" t="s">
        <v>165</v>
      </c>
      <c r="B35" s="101" t="s">
        <v>166</v>
      </c>
      <c r="C35" s="101" t="s">
        <v>23</v>
      </c>
      <c r="D35" s="202" t="s">
        <v>167</v>
      </c>
      <c r="E35" s="82">
        <v>88</v>
      </c>
      <c r="F35" s="58">
        <v>93</v>
      </c>
      <c r="G35" s="83">
        <v>94</v>
      </c>
      <c r="H35" s="72">
        <v>275</v>
      </c>
      <c r="I35" s="82">
        <v>86</v>
      </c>
      <c r="J35" s="58">
        <v>91</v>
      </c>
      <c r="K35" s="83">
        <v>94</v>
      </c>
      <c r="L35" s="72">
        <v>271</v>
      </c>
      <c r="M35" s="74">
        <v>546</v>
      </c>
      <c r="N35" s="86" t="s">
        <v>37</v>
      </c>
      <c r="O35" s="63" t="s">
        <v>271</v>
      </c>
    </row>
    <row r="36" spans="1:15" ht="15.75">
      <c r="A36" s="100" t="s">
        <v>15</v>
      </c>
      <c r="B36" s="101" t="s">
        <v>30</v>
      </c>
      <c r="C36" s="101" t="s">
        <v>12</v>
      </c>
      <c r="D36" s="202" t="s">
        <v>275</v>
      </c>
      <c r="E36" s="80">
        <v>93</v>
      </c>
      <c r="F36" s="76">
        <v>89</v>
      </c>
      <c r="G36" s="81">
        <v>94</v>
      </c>
      <c r="H36" s="72">
        <v>276</v>
      </c>
      <c r="I36" s="80">
        <v>90</v>
      </c>
      <c r="J36" s="76">
        <v>87</v>
      </c>
      <c r="K36" s="81">
        <v>85</v>
      </c>
      <c r="L36" s="72">
        <v>262</v>
      </c>
      <c r="M36" s="74">
        <v>538</v>
      </c>
      <c r="N36" s="86" t="s">
        <v>39</v>
      </c>
      <c r="O36" s="63" t="s">
        <v>273</v>
      </c>
    </row>
    <row r="37" spans="1:15" ht="15.75">
      <c r="A37" s="100" t="s">
        <v>131</v>
      </c>
      <c r="B37" s="101" t="s">
        <v>132</v>
      </c>
      <c r="C37" s="101" t="s">
        <v>133</v>
      </c>
      <c r="D37" s="202" t="s">
        <v>171</v>
      </c>
      <c r="E37" s="82">
        <v>84</v>
      </c>
      <c r="F37" s="58">
        <v>87</v>
      </c>
      <c r="G37" s="83">
        <v>93</v>
      </c>
      <c r="H37" s="72">
        <v>264</v>
      </c>
      <c r="I37" s="82">
        <v>95</v>
      </c>
      <c r="J37" s="58">
        <v>81</v>
      </c>
      <c r="K37" s="83">
        <v>94</v>
      </c>
      <c r="L37" s="72">
        <v>270</v>
      </c>
      <c r="M37" s="74">
        <v>534</v>
      </c>
      <c r="N37" s="86" t="s">
        <v>40</v>
      </c>
      <c r="O37" s="64" t="s">
        <v>273</v>
      </c>
    </row>
    <row r="38" spans="1:15" ht="15.75">
      <c r="A38" s="100" t="s">
        <v>168</v>
      </c>
      <c r="B38" s="101" t="s">
        <v>169</v>
      </c>
      <c r="C38" s="101" t="s">
        <v>170</v>
      </c>
      <c r="D38" s="202" t="s">
        <v>163</v>
      </c>
      <c r="E38" s="82">
        <v>82</v>
      </c>
      <c r="F38" s="58">
        <v>89</v>
      </c>
      <c r="G38" s="83">
        <v>93</v>
      </c>
      <c r="H38" s="72">
        <v>264</v>
      </c>
      <c r="I38" s="82">
        <v>87</v>
      </c>
      <c r="J38" s="58">
        <v>86</v>
      </c>
      <c r="K38" s="83">
        <v>92</v>
      </c>
      <c r="L38" s="72">
        <v>265</v>
      </c>
      <c r="M38" s="74">
        <v>529</v>
      </c>
      <c r="N38" s="86" t="s">
        <v>41</v>
      </c>
      <c r="O38" s="64" t="s">
        <v>295</v>
      </c>
    </row>
    <row r="39" spans="1:15" ht="15.75">
      <c r="A39" s="100" t="s">
        <v>18</v>
      </c>
      <c r="B39" s="101" t="s">
        <v>19</v>
      </c>
      <c r="C39" s="101" t="s">
        <v>20</v>
      </c>
      <c r="D39" s="202" t="s">
        <v>95</v>
      </c>
      <c r="E39" s="82">
        <v>89</v>
      </c>
      <c r="F39" s="213">
        <v>93</v>
      </c>
      <c r="G39" s="83">
        <v>94</v>
      </c>
      <c r="H39" s="72">
        <v>276</v>
      </c>
      <c r="I39" s="82">
        <v>87</v>
      </c>
      <c r="J39" s="58">
        <v>72</v>
      </c>
      <c r="K39" s="83">
        <v>77</v>
      </c>
      <c r="L39" s="72">
        <v>236</v>
      </c>
      <c r="M39" s="74">
        <v>512</v>
      </c>
      <c r="N39" s="86" t="s">
        <v>42</v>
      </c>
      <c r="O39" s="64"/>
    </row>
    <row r="40" spans="1:15" ht="15.75">
      <c r="A40" s="116" t="s">
        <v>21</v>
      </c>
      <c r="B40" s="115" t="s">
        <v>22</v>
      </c>
      <c r="C40" s="115" t="s">
        <v>23</v>
      </c>
      <c r="D40" s="202" t="s">
        <v>96</v>
      </c>
      <c r="E40" s="213">
        <v>89</v>
      </c>
      <c r="F40" s="208">
        <v>85</v>
      </c>
      <c r="G40" s="214">
        <v>93</v>
      </c>
      <c r="H40" s="203">
        <v>267</v>
      </c>
      <c r="I40" s="208">
        <v>79</v>
      </c>
      <c r="J40" s="209">
        <v>82</v>
      </c>
      <c r="K40" s="210">
        <v>81</v>
      </c>
      <c r="L40" s="203">
        <v>242</v>
      </c>
      <c r="M40" s="204">
        <v>509</v>
      </c>
      <c r="N40" s="211" t="s">
        <v>49</v>
      </c>
      <c r="O40" s="129"/>
    </row>
    <row r="41" spans="1:15" ht="15.75">
      <c r="A41" s="116" t="s">
        <v>16</v>
      </c>
      <c r="B41" s="115" t="s">
        <v>17</v>
      </c>
      <c r="C41" s="115" t="s">
        <v>11</v>
      </c>
      <c r="D41" s="202" t="s">
        <v>95</v>
      </c>
      <c r="E41" s="213">
        <v>75</v>
      </c>
      <c r="F41" s="208">
        <v>75</v>
      </c>
      <c r="G41" s="214">
        <v>86</v>
      </c>
      <c r="H41" s="203">
        <v>236</v>
      </c>
      <c r="I41" s="208">
        <v>85</v>
      </c>
      <c r="J41" s="209">
        <v>70</v>
      </c>
      <c r="K41" s="210">
        <v>80</v>
      </c>
      <c r="L41" s="203">
        <v>235</v>
      </c>
      <c r="M41" s="204">
        <v>471</v>
      </c>
      <c r="N41" s="211" t="s">
        <v>146</v>
      </c>
      <c r="O41" s="129"/>
    </row>
    <row r="42" spans="1:15" ht="16.5" customHeight="1">
      <c r="A42" s="116" t="s">
        <v>107</v>
      </c>
      <c r="B42" s="115" t="s">
        <v>108</v>
      </c>
      <c r="C42" s="115" t="s">
        <v>24</v>
      </c>
      <c r="D42" s="275" t="s">
        <v>96</v>
      </c>
      <c r="E42" s="84">
        <v>72</v>
      </c>
      <c r="F42" s="276">
        <v>78</v>
      </c>
      <c r="G42" s="277">
        <v>94</v>
      </c>
      <c r="H42" s="203">
        <v>244</v>
      </c>
      <c r="I42" s="276">
        <v>68</v>
      </c>
      <c r="J42" s="278">
        <v>74</v>
      </c>
      <c r="K42" s="279">
        <v>77</v>
      </c>
      <c r="L42" s="203">
        <v>219</v>
      </c>
      <c r="M42" s="204">
        <v>463</v>
      </c>
      <c r="N42" s="211" t="s">
        <v>148</v>
      </c>
      <c r="O42" s="129"/>
    </row>
    <row r="43" spans="1:15" ht="15.75">
      <c r="A43" s="116"/>
      <c r="B43" s="115"/>
      <c r="C43" s="115"/>
      <c r="D43" s="205"/>
      <c r="E43" s="208"/>
      <c r="F43" s="208"/>
      <c r="G43" s="214"/>
      <c r="H43" s="203"/>
      <c r="I43" s="208"/>
      <c r="J43" s="209"/>
      <c r="K43" s="210"/>
      <c r="L43" s="72"/>
      <c r="M43" s="74"/>
      <c r="N43" s="211"/>
      <c r="O43" s="129"/>
    </row>
    <row r="44" spans="1:15" ht="16.5" thickBot="1">
      <c r="A44" s="102"/>
      <c r="B44" s="103"/>
      <c r="C44" s="103"/>
      <c r="D44" s="99"/>
      <c r="E44" s="212"/>
      <c r="F44" s="212"/>
      <c r="G44" s="215"/>
      <c r="H44" s="73"/>
      <c r="I44" s="212"/>
      <c r="J44" s="135"/>
      <c r="K44" s="217"/>
      <c r="L44" s="73"/>
      <c r="M44" s="75"/>
      <c r="N44" s="218"/>
      <c r="O44" s="193"/>
    </row>
  </sheetData>
  <sheetProtection/>
  <mergeCells count="2">
    <mergeCell ref="A1:O1"/>
    <mergeCell ref="B5:C5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O51"/>
  <sheetViews>
    <sheetView tabSelected="1" zoomScale="75" zoomScaleNormal="75" zoomScalePageLayoutView="0" workbookViewId="0" topLeftCell="A1">
      <selection activeCell="A41" sqref="A41"/>
    </sheetView>
  </sheetViews>
  <sheetFormatPr defaultColWidth="9.140625" defaultRowHeight="12"/>
  <cols>
    <col min="3" max="3" width="7.8515625" style="0" customWidth="1"/>
    <col min="4" max="4" width="23.00390625" style="0" customWidth="1"/>
    <col min="5" max="5" width="7.8515625" style="0" customWidth="1"/>
    <col min="6" max="6" width="7.421875" style="0" customWidth="1"/>
    <col min="7" max="7" width="7.7109375" style="0" customWidth="1"/>
    <col min="8" max="8" width="7.8515625" style="0" customWidth="1"/>
    <col min="9" max="9" width="7.421875" style="0" customWidth="1"/>
    <col min="10" max="10" width="7.28125" style="0" customWidth="1"/>
    <col min="11" max="14" width="7.421875" style="0" customWidth="1"/>
    <col min="16" max="16" width="8.7109375" style="0" customWidth="1"/>
  </cols>
  <sheetData>
    <row r="10" spans="1:15" ht="20.25">
      <c r="A10" s="433" t="s">
        <v>228</v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</row>
    <row r="11" spans="1:15" ht="11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5.75">
      <c r="A12" s="2" t="s">
        <v>73</v>
      </c>
      <c r="B12" s="54" t="s">
        <v>102</v>
      </c>
      <c r="C12" s="3"/>
      <c r="D12" s="3"/>
      <c r="E12" s="3"/>
      <c r="F12" s="3"/>
      <c r="G12" s="55"/>
      <c r="H12" s="55" t="s">
        <v>74</v>
      </c>
      <c r="I12" s="54"/>
      <c r="J12" s="54"/>
      <c r="K12" s="54" t="s">
        <v>75</v>
      </c>
      <c r="L12" s="3"/>
      <c r="M12" s="3"/>
      <c r="N12" s="3"/>
      <c r="O12" s="3"/>
    </row>
    <row r="13" spans="1:15" ht="15.75">
      <c r="A13" s="2" t="s">
        <v>76</v>
      </c>
      <c r="B13" s="54"/>
      <c r="C13" s="3"/>
      <c r="D13" s="3" t="s">
        <v>226</v>
      </c>
      <c r="E13" s="3"/>
      <c r="F13" s="3"/>
      <c r="G13" s="55"/>
      <c r="H13" s="55" t="s">
        <v>77</v>
      </c>
      <c r="I13" s="54"/>
      <c r="J13" s="54"/>
      <c r="K13" s="54" t="s">
        <v>299</v>
      </c>
      <c r="L13" s="3"/>
      <c r="M13" s="3"/>
      <c r="N13" s="3"/>
      <c r="O13" s="3"/>
    </row>
    <row r="14" spans="1:15" ht="15.75">
      <c r="A14" s="2" t="s">
        <v>79</v>
      </c>
      <c r="B14" s="434">
        <v>41161</v>
      </c>
      <c r="C14" s="434"/>
      <c r="D14" s="3"/>
      <c r="E14" s="3"/>
      <c r="F14" s="3"/>
      <c r="G14" s="55"/>
      <c r="H14" s="55" t="s">
        <v>80</v>
      </c>
      <c r="I14" s="54"/>
      <c r="J14" s="54"/>
      <c r="K14" s="54" t="s">
        <v>124</v>
      </c>
      <c r="L14" s="3"/>
      <c r="M14" s="3"/>
      <c r="N14" s="3"/>
      <c r="O14" s="3"/>
    </row>
    <row r="15" spans="1:15" ht="15.75">
      <c r="A15" s="2" t="s">
        <v>81</v>
      </c>
      <c r="B15" s="54"/>
      <c r="C15" s="3"/>
      <c r="D15" s="3" t="s">
        <v>300</v>
      </c>
      <c r="E15" s="3"/>
      <c r="F15" s="3"/>
      <c r="G15" s="54"/>
      <c r="H15" s="3"/>
      <c r="I15" s="3"/>
      <c r="J15" s="3"/>
      <c r="K15" s="3"/>
      <c r="L15" s="3"/>
      <c r="M15" s="3"/>
      <c r="N15" s="3"/>
      <c r="O15" s="3"/>
    </row>
    <row r="16" spans="1:15" ht="12" thickBo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.75" thickBot="1">
      <c r="A17" s="60" t="s">
        <v>0</v>
      </c>
      <c r="B17" s="57" t="s">
        <v>1</v>
      </c>
      <c r="C17" s="57" t="s">
        <v>3</v>
      </c>
      <c r="D17" s="61" t="s">
        <v>2</v>
      </c>
      <c r="E17" s="88" t="s">
        <v>82</v>
      </c>
      <c r="F17" s="57" t="s">
        <v>83</v>
      </c>
      <c r="G17" s="87" t="s">
        <v>84</v>
      </c>
      <c r="H17" s="89"/>
      <c r="I17" s="88" t="s">
        <v>85</v>
      </c>
      <c r="J17" s="57" t="s">
        <v>86</v>
      </c>
      <c r="K17" s="87" t="s">
        <v>87</v>
      </c>
      <c r="L17" s="89"/>
      <c r="M17" s="89" t="s">
        <v>88</v>
      </c>
      <c r="N17" s="88" t="s">
        <v>89</v>
      </c>
      <c r="O17" s="61" t="s">
        <v>90</v>
      </c>
    </row>
    <row r="18" spans="1:15" ht="12" thickBo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5" ht="16.5" thickBot="1">
      <c r="A19" s="148" t="s">
        <v>91</v>
      </c>
      <c r="B19" s="149"/>
      <c r="C19" s="149"/>
      <c r="D19" s="150"/>
      <c r="E19" s="151"/>
      <c r="F19" s="152"/>
      <c r="G19" s="153"/>
      <c r="H19" s="154"/>
      <c r="I19" s="151"/>
      <c r="J19" s="152"/>
      <c r="K19" s="153"/>
      <c r="L19" s="154"/>
      <c r="M19" s="154"/>
      <c r="N19" s="151"/>
      <c r="O19" s="150"/>
    </row>
    <row r="20" spans="1:15" ht="15.75">
      <c r="A20" s="312" t="s">
        <v>111</v>
      </c>
      <c r="B20" s="313" t="s">
        <v>115</v>
      </c>
      <c r="C20" s="313" t="s">
        <v>92</v>
      </c>
      <c r="D20" s="127" t="s">
        <v>109</v>
      </c>
      <c r="E20" s="280" t="s">
        <v>200</v>
      </c>
      <c r="F20" s="282" t="s">
        <v>199</v>
      </c>
      <c r="G20" s="284" t="s">
        <v>284</v>
      </c>
      <c r="H20" s="236">
        <v>265</v>
      </c>
      <c r="I20" s="280" t="s">
        <v>284</v>
      </c>
      <c r="J20" s="282" t="s">
        <v>110</v>
      </c>
      <c r="K20" s="284" t="s">
        <v>137</v>
      </c>
      <c r="L20" s="236">
        <v>254</v>
      </c>
      <c r="M20" s="237">
        <v>519</v>
      </c>
      <c r="N20" s="280" t="s">
        <v>36</v>
      </c>
      <c r="O20" s="269" t="s">
        <v>301</v>
      </c>
    </row>
    <row r="21" spans="1:15" ht="15.75">
      <c r="A21" s="302" t="s">
        <v>186</v>
      </c>
      <c r="B21" s="310" t="s">
        <v>187</v>
      </c>
      <c r="C21" s="311" t="s">
        <v>188</v>
      </c>
      <c r="D21" s="304" t="s">
        <v>109</v>
      </c>
      <c r="E21" s="281" t="s">
        <v>283</v>
      </c>
      <c r="F21" s="283" t="s">
        <v>93</v>
      </c>
      <c r="G21" s="285" t="s">
        <v>302</v>
      </c>
      <c r="H21" s="130">
        <v>281</v>
      </c>
      <c r="I21" s="281" t="s">
        <v>103</v>
      </c>
      <c r="J21" s="283" t="s">
        <v>284</v>
      </c>
      <c r="K21" s="285" t="s">
        <v>303</v>
      </c>
      <c r="L21" s="130">
        <v>242</v>
      </c>
      <c r="M21" s="131">
        <v>423</v>
      </c>
      <c r="N21" s="281" t="s">
        <v>34</v>
      </c>
      <c r="O21" s="147"/>
    </row>
    <row r="22" spans="1:15" ht="16.5" thickBot="1">
      <c r="A22" s="102"/>
      <c r="B22" s="103"/>
      <c r="C22" s="103"/>
      <c r="D22" s="273"/>
      <c r="E22" s="70"/>
      <c r="F22" s="59"/>
      <c r="G22" s="71"/>
      <c r="H22" s="274"/>
      <c r="I22" s="70"/>
      <c r="J22" s="59"/>
      <c r="K22" s="71"/>
      <c r="L22" s="274"/>
      <c r="M22" s="274"/>
      <c r="N22" s="70"/>
      <c r="O22" s="66"/>
    </row>
    <row r="23" spans="1:15" ht="16.5" thickBot="1">
      <c r="A23" s="67"/>
      <c r="B23" s="68"/>
      <c r="C23" s="68"/>
      <c r="D23" s="68"/>
      <c r="E23" s="65"/>
      <c r="F23" s="65"/>
      <c r="G23" s="65"/>
      <c r="H23" s="77"/>
      <c r="I23" s="65"/>
      <c r="J23" s="65"/>
      <c r="K23" s="65"/>
      <c r="L23" s="77"/>
      <c r="M23" s="78"/>
      <c r="N23" s="65"/>
      <c r="O23" s="65"/>
    </row>
    <row r="24" spans="1:15" ht="15.75" thickBot="1">
      <c r="A24" s="60" t="s">
        <v>0</v>
      </c>
      <c r="B24" s="57" t="s">
        <v>1</v>
      </c>
      <c r="C24" s="57" t="s">
        <v>3</v>
      </c>
      <c r="D24" s="87" t="s">
        <v>2</v>
      </c>
      <c r="E24" s="90"/>
      <c r="F24" s="57"/>
      <c r="G24" s="61"/>
      <c r="H24" s="89"/>
      <c r="I24" s="88"/>
      <c r="J24" s="57"/>
      <c r="K24" s="87"/>
      <c r="L24" s="89"/>
      <c r="M24" s="89"/>
      <c r="N24" s="88"/>
      <c r="O24" s="61"/>
    </row>
    <row r="25" spans="1:15" ht="15.75" thickBot="1">
      <c r="A25" s="286" t="s">
        <v>125</v>
      </c>
      <c r="B25" s="101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5" ht="15.75">
      <c r="A26" s="249" t="s">
        <v>119</v>
      </c>
      <c r="B26" s="250" t="s">
        <v>120</v>
      </c>
      <c r="C26" s="250" t="s">
        <v>121</v>
      </c>
      <c r="D26" s="395" t="s">
        <v>122</v>
      </c>
      <c r="E26" s="223">
        <v>97</v>
      </c>
      <c r="F26" s="224">
        <v>94</v>
      </c>
      <c r="G26" s="225">
        <v>91</v>
      </c>
      <c r="H26" s="226">
        <v>282</v>
      </c>
      <c r="I26" s="390">
        <v>87</v>
      </c>
      <c r="J26" s="224">
        <v>91</v>
      </c>
      <c r="K26" s="379">
        <v>92</v>
      </c>
      <c r="L26" s="226">
        <v>270</v>
      </c>
      <c r="M26" s="384">
        <v>552</v>
      </c>
      <c r="N26" s="228" t="s">
        <v>36</v>
      </c>
      <c r="O26" s="229" t="s">
        <v>270</v>
      </c>
    </row>
    <row r="27" spans="1:15" ht="15.75">
      <c r="A27" s="155" t="s">
        <v>154</v>
      </c>
      <c r="B27" s="37" t="s">
        <v>155</v>
      </c>
      <c r="C27" s="37" t="s">
        <v>156</v>
      </c>
      <c r="D27" s="378" t="s">
        <v>109</v>
      </c>
      <c r="E27" s="80">
        <v>100</v>
      </c>
      <c r="F27" s="76">
        <v>91</v>
      </c>
      <c r="G27" s="81">
        <v>86</v>
      </c>
      <c r="H27" s="72">
        <v>277</v>
      </c>
      <c r="I27" s="391">
        <v>94</v>
      </c>
      <c r="J27" s="76">
        <v>58</v>
      </c>
      <c r="K27" s="380">
        <v>94</v>
      </c>
      <c r="L27" s="72">
        <v>273</v>
      </c>
      <c r="M27" s="385">
        <v>550</v>
      </c>
      <c r="N27" s="86" t="s">
        <v>37</v>
      </c>
      <c r="O27" s="377" t="s">
        <v>270</v>
      </c>
    </row>
    <row r="28" spans="1:15" ht="15.75">
      <c r="A28" s="155" t="s">
        <v>192</v>
      </c>
      <c r="B28" s="37" t="s">
        <v>193</v>
      </c>
      <c r="C28" s="37" t="s">
        <v>104</v>
      </c>
      <c r="D28" s="378" t="s">
        <v>98</v>
      </c>
      <c r="E28" s="80">
        <v>100</v>
      </c>
      <c r="F28" s="76">
        <v>88</v>
      </c>
      <c r="G28" s="81">
        <v>88</v>
      </c>
      <c r="H28" s="72">
        <v>276</v>
      </c>
      <c r="I28" s="391">
        <v>94</v>
      </c>
      <c r="J28" s="76">
        <v>89</v>
      </c>
      <c r="K28" s="380">
        <v>92</v>
      </c>
      <c r="L28" s="72">
        <v>275</v>
      </c>
      <c r="M28" s="385">
        <v>551</v>
      </c>
      <c r="N28" s="86" t="s">
        <v>34</v>
      </c>
      <c r="O28" s="63" t="s">
        <v>270</v>
      </c>
    </row>
    <row r="29" spans="1:15" ht="15.75">
      <c r="A29" s="155" t="s">
        <v>112</v>
      </c>
      <c r="B29" s="37" t="s">
        <v>113</v>
      </c>
      <c r="C29" s="37" t="s">
        <v>93</v>
      </c>
      <c r="D29" s="378" t="s">
        <v>109</v>
      </c>
      <c r="E29" s="80">
        <v>98</v>
      </c>
      <c r="F29" s="76">
        <v>95</v>
      </c>
      <c r="G29" s="81">
        <v>91</v>
      </c>
      <c r="H29" s="72">
        <v>284</v>
      </c>
      <c r="I29" s="391">
        <v>83</v>
      </c>
      <c r="J29" s="76">
        <v>88</v>
      </c>
      <c r="K29" s="380">
        <v>91</v>
      </c>
      <c r="L29" s="72">
        <v>262</v>
      </c>
      <c r="M29" s="385">
        <v>546</v>
      </c>
      <c r="N29" s="86" t="s">
        <v>39</v>
      </c>
      <c r="O29" s="63" t="s">
        <v>273</v>
      </c>
    </row>
    <row r="30" spans="1:15" ht="15.75">
      <c r="A30" s="155" t="s">
        <v>164</v>
      </c>
      <c r="B30" s="37" t="s">
        <v>175</v>
      </c>
      <c r="C30" s="37" t="s">
        <v>26</v>
      </c>
      <c r="D30" s="378" t="s">
        <v>95</v>
      </c>
      <c r="E30" s="80">
        <v>96</v>
      </c>
      <c r="F30" s="76">
        <v>90</v>
      </c>
      <c r="G30" s="81">
        <v>87</v>
      </c>
      <c r="H30" s="72">
        <v>273</v>
      </c>
      <c r="I30" s="391">
        <v>90</v>
      </c>
      <c r="J30" s="76">
        <v>88</v>
      </c>
      <c r="K30" s="380">
        <v>93</v>
      </c>
      <c r="L30" s="72">
        <v>271</v>
      </c>
      <c r="M30" s="385">
        <v>544</v>
      </c>
      <c r="N30" s="86" t="s">
        <v>40</v>
      </c>
      <c r="O30" s="63" t="s">
        <v>273</v>
      </c>
    </row>
    <row r="31" spans="1:15" ht="15.75">
      <c r="A31" s="155" t="s">
        <v>157</v>
      </c>
      <c r="B31" s="37" t="s">
        <v>158</v>
      </c>
      <c r="C31" s="37" t="s">
        <v>159</v>
      </c>
      <c r="D31" s="378" t="s">
        <v>98</v>
      </c>
      <c r="E31" s="80">
        <v>96</v>
      </c>
      <c r="F31" s="76">
        <v>92</v>
      </c>
      <c r="G31" s="81">
        <v>92</v>
      </c>
      <c r="H31" s="72">
        <v>280</v>
      </c>
      <c r="I31" s="391">
        <v>87</v>
      </c>
      <c r="J31" s="76">
        <v>91</v>
      </c>
      <c r="K31" s="380">
        <v>83</v>
      </c>
      <c r="L31" s="72">
        <v>261</v>
      </c>
      <c r="M31" s="385">
        <v>541</v>
      </c>
      <c r="N31" s="86" t="s">
        <v>41</v>
      </c>
      <c r="O31" s="63" t="s">
        <v>273</v>
      </c>
    </row>
    <row r="32" spans="1:15" ht="15.75">
      <c r="A32" s="155" t="s">
        <v>266</v>
      </c>
      <c r="B32" s="125" t="s">
        <v>267</v>
      </c>
      <c r="C32" s="125" t="s">
        <v>268</v>
      </c>
      <c r="D32" s="378" t="s">
        <v>109</v>
      </c>
      <c r="E32" s="287" t="s">
        <v>304</v>
      </c>
      <c r="F32" s="288" t="s">
        <v>103</v>
      </c>
      <c r="G32" s="64" t="s">
        <v>261</v>
      </c>
      <c r="H32" s="289" t="s">
        <v>305</v>
      </c>
      <c r="I32" s="392" t="s">
        <v>277</v>
      </c>
      <c r="J32" s="288" t="s">
        <v>261</v>
      </c>
      <c r="K32" s="381" t="s">
        <v>153</v>
      </c>
      <c r="L32" s="289" t="s">
        <v>306</v>
      </c>
      <c r="M32" s="386" t="s">
        <v>307</v>
      </c>
      <c r="N32" s="287" t="s">
        <v>42</v>
      </c>
      <c r="O32" s="64"/>
    </row>
    <row r="33" spans="1:15" ht="15.75">
      <c r="A33" s="155" t="s">
        <v>142</v>
      </c>
      <c r="B33" s="37" t="s">
        <v>194</v>
      </c>
      <c r="C33" s="37" t="s">
        <v>136</v>
      </c>
      <c r="D33" s="378" t="s">
        <v>95</v>
      </c>
      <c r="E33" s="80">
        <v>80</v>
      </c>
      <c r="F33" s="76">
        <v>65</v>
      </c>
      <c r="G33" s="81">
        <v>62</v>
      </c>
      <c r="H33" s="72">
        <v>207</v>
      </c>
      <c r="I33" s="391">
        <v>75</v>
      </c>
      <c r="J33" s="76">
        <v>86</v>
      </c>
      <c r="K33" s="380">
        <v>83</v>
      </c>
      <c r="L33" s="72">
        <v>244</v>
      </c>
      <c r="M33" s="387">
        <v>451</v>
      </c>
      <c r="N33" s="377" t="s">
        <v>49</v>
      </c>
      <c r="O33" s="377"/>
    </row>
    <row r="34" spans="1:15" ht="15.75">
      <c r="A34" s="230"/>
      <c r="B34" s="231"/>
      <c r="C34" s="231"/>
      <c r="D34" s="396"/>
      <c r="E34" s="233"/>
      <c r="F34" s="234"/>
      <c r="G34" s="235"/>
      <c r="H34" s="236"/>
      <c r="I34" s="393"/>
      <c r="J34" s="234"/>
      <c r="K34" s="382"/>
      <c r="L34" s="236"/>
      <c r="M34" s="388"/>
      <c r="N34" s="238"/>
      <c r="O34" s="239"/>
    </row>
    <row r="35" spans="1:15" ht="16.5" thickBot="1">
      <c r="A35" s="102"/>
      <c r="B35" s="103"/>
      <c r="C35" s="103"/>
      <c r="D35" s="354"/>
      <c r="E35" s="189"/>
      <c r="F35" s="190"/>
      <c r="G35" s="191"/>
      <c r="H35" s="73"/>
      <c r="I35" s="394"/>
      <c r="J35" s="190"/>
      <c r="K35" s="383"/>
      <c r="L35" s="73"/>
      <c r="M35" s="389"/>
      <c r="N35" s="91"/>
      <c r="O35" s="192"/>
    </row>
    <row r="36" ht="12" thickBot="1"/>
    <row r="37" spans="1:15" ht="15.75" thickBot="1">
      <c r="A37" s="60" t="s">
        <v>0</v>
      </c>
      <c r="B37" s="57" t="s">
        <v>1</v>
      </c>
      <c r="C37" s="57" t="s">
        <v>3</v>
      </c>
      <c r="D37" s="87" t="s">
        <v>2</v>
      </c>
      <c r="E37" s="90"/>
      <c r="F37" s="57"/>
      <c r="G37" s="61"/>
      <c r="H37" s="89"/>
      <c r="I37" s="88"/>
      <c r="J37" s="57"/>
      <c r="K37" s="87"/>
      <c r="L37" s="89"/>
      <c r="M37" s="89"/>
      <c r="N37" s="88"/>
      <c r="O37" s="61"/>
    </row>
    <row r="38" spans="1:15" ht="15.75" thickBot="1">
      <c r="A38" s="1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5" ht="16.5" thickBot="1">
      <c r="A39" s="148" t="s">
        <v>126</v>
      </c>
      <c r="B39" s="149"/>
      <c r="C39" s="149"/>
      <c r="D39" s="150"/>
      <c r="E39" s="246"/>
      <c r="F39" s="152"/>
      <c r="G39" s="150"/>
      <c r="H39" s="247"/>
      <c r="I39" s="246"/>
      <c r="J39" s="152"/>
      <c r="K39" s="150"/>
      <c r="L39" s="247"/>
      <c r="M39" s="248"/>
      <c r="N39" s="246"/>
      <c r="O39" s="150"/>
    </row>
    <row r="40" spans="1:15" ht="15.75">
      <c r="A40" s="305" t="s">
        <v>94</v>
      </c>
      <c r="B40" s="306">
        <v>32651</v>
      </c>
      <c r="C40" s="306">
        <v>57</v>
      </c>
      <c r="D40" s="307" t="s">
        <v>98</v>
      </c>
      <c r="E40" s="256">
        <v>99</v>
      </c>
      <c r="F40" s="257">
        <v>95</v>
      </c>
      <c r="G40" s="258">
        <v>89</v>
      </c>
      <c r="H40" s="130">
        <v>283</v>
      </c>
      <c r="I40" s="256">
        <v>89</v>
      </c>
      <c r="J40" s="257">
        <v>93</v>
      </c>
      <c r="K40" s="258">
        <v>94</v>
      </c>
      <c r="L40" s="130">
        <v>276</v>
      </c>
      <c r="M40" s="131">
        <v>559</v>
      </c>
      <c r="N40" s="245" t="s">
        <v>36</v>
      </c>
      <c r="O40" s="290" t="s">
        <v>270</v>
      </c>
    </row>
    <row r="41" spans="1:15" ht="15.75">
      <c r="A41" s="397" t="s">
        <v>233</v>
      </c>
      <c r="B41" s="398" t="s">
        <v>218</v>
      </c>
      <c r="C41" s="398" t="s">
        <v>219</v>
      </c>
      <c r="D41" s="399" t="s">
        <v>234</v>
      </c>
      <c r="E41" s="80">
        <v>95</v>
      </c>
      <c r="F41" s="76">
        <v>95</v>
      </c>
      <c r="G41" s="81">
        <v>88</v>
      </c>
      <c r="H41" s="72">
        <v>278</v>
      </c>
      <c r="I41" s="80">
        <v>95</v>
      </c>
      <c r="J41" s="76">
        <v>94</v>
      </c>
      <c r="K41" s="81">
        <v>91</v>
      </c>
      <c r="L41" s="72">
        <v>280</v>
      </c>
      <c r="M41" s="74">
        <v>558</v>
      </c>
      <c r="N41" s="86" t="s">
        <v>34</v>
      </c>
      <c r="O41" s="63" t="s">
        <v>270</v>
      </c>
    </row>
    <row r="42" spans="1:15" ht="15.75">
      <c r="A42" s="155" t="s">
        <v>165</v>
      </c>
      <c r="B42" s="125" t="s">
        <v>166</v>
      </c>
      <c r="C42" s="125" t="s">
        <v>23</v>
      </c>
      <c r="D42" s="126" t="s">
        <v>177</v>
      </c>
      <c r="E42" s="84">
        <v>97</v>
      </c>
      <c r="F42" s="62">
        <v>93</v>
      </c>
      <c r="G42" s="85">
        <v>84</v>
      </c>
      <c r="H42" s="72">
        <v>274</v>
      </c>
      <c r="I42" s="84">
        <v>81</v>
      </c>
      <c r="J42" s="62">
        <v>95</v>
      </c>
      <c r="K42" s="85">
        <v>84</v>
      </c>
      <c r="L42" s="72">
        <v>260</v>
      </c>
      <c r="M42" s="74">
        <v>534</v>
      </c>
      <c r="N42" s="86" t="s">
        <v>37</v>
      </c>
      <c r="O42" s="64" t="s">
        <v>273</v>
      </c>
    </row>
    <row r="43" spans="1:15" ht="15.75">
      <c r="A43" s="100" t="s">
        <v>27</v>
      </c>
      <c r="B43" s="101" t="s">
        <v>14</v>
      </c>
      <c r="C43" s="101" t="s">
        <v>10</v>
      </c>
      <c r="D43" s="202" t="s">
        <v>95</v>
      </c>
      <c r="E43" s="82">
        <v>96</v>
      </c>
      <c r="F43" s="58">
        <v>86</v>
      </c>
      <c r="G43" s="83">
        <v>89</v>
      </c>
      <c r="H43" s="72">
        <v>271</v>
      </c>
      <c r="I43" s="82">
        <v>85</v>
      </c>
      <c r="J43" s="58">
        <v>87</v>
      </c>
      <c r="K43" s="83">
        <v>89</v>
      </c>
      <c r="L43" s="72">
        <v>261</v>
      </c>
      <c r="M43" s="74">
        <v>532</v>
      </c>
      <c r="N43" s="86" t="s">
        <v>39</v>
      </c>
      <c r="O43" s="64" t="s">
        <v>273</v>
      </c>
    </row>
    <row r="44" spans="1:15" ht="15.75">
      <c r="A44" s="100" t="s">
        <v>18</v>
      </c>
      <c r="B44" s="101" t="s">
        <v>19</v>
      </c>
      <c r="C44" s="101" t="s">
        <v>20</v>
      </c>
      <c r="D44" s="202" t="s">
        <v>95</v>
      </c>
      <c r="E44" s="82">
        <v>96</v>
      </c>
      <c r="F44" s="58">
        <v>90</v>
      </c>
      <c r="G44" s="83">
        <v>86</v>
      </c>
      <c r="H44" s="72">
        <v>272</v>
      </c>
      <c r="I44" s="82">
        <v>85</v>
      </c>
      <c r="J44" s="58">
        <v>81</v>
      </c>
      <c r="K44" s="83">
        <v>93</v>
      </c>
      <c r="L44" s="72">
        <v>259</v>
      </c>
      <c r="M44" s="74">
        <v>531</v>
      </c>
      <c r="N44" s="86" t="s">
        <v>40</v>
      </c>
      <c r="O44" s="64" t="s">
        <v>273</v>
      </c>
    </row>
    <row r="45" spans="1:15" ht="15.75">
      <c r="A45" s="155" t="s">
        <v>131</v>
      </c>
      <c r="B45" s="37" t="s">
        <v>132</v>
      </c>
      <c r="C45" s="37" t="s">
        <v>133</v>
      </c>
      <c r="D45" s="126" t="s">
        <v>127</v>
      </c>
      <c r="E45" s="80">
        <v>93</v>
      </c>
      <c r="F45" s="76">
        <v>84</v>
      </c>
      <c r="G45" s="81">
        <v>82</v>
      </c>
      <c r="H45" s="72">
        <v>259</v>
      </c>
      <c r="I45" s="80">
        <v>81</v>
      </c>
      <c r="J45" s="76">
        <v>84</v>
      </c>
      <c r="K45" s="81">
        <v>91</v>
      </c>
      <c r="L45" s="72">
        <v>256</v>
      </c>
      <c r="M45" s="74">
        <v>515</v>
      </c>
      <c r="N45" s="86" t="s">
        <v>41</v>
      </c>
      <c r="O45" s="63" t="s">
        <v>308</v>
      </c>
    </row>
    <row r="46" spans="1:15" ht="15.75">
      <c r="A46" s="100" t="s">
        <v>21</v>
      </c>
      <c r="B46" s="101" t="s">
        <v>22</v>
      </c>
      <c r="C46" s="101" t="s">
        <v>23</v>
      </c>
      <c r="D46" s="202" t="s">
        <v>96</v>
      </c>
      <c r="E46" s="82">
        <v>95</v>
      </c>
      <c r="F46" s="213">
        <v>87</v>
      </c>
      <c r="G46" s="83">
        <v>93</v>
      </c>
      <c r="H46" s="72">
        <v>275</v>
      </c>
      <c r="I46" s="82">
        <v>80</v>
      </c>
      <c r="J46" s="58">
        <v>65</v>
      </c>
      <c r="K46" s="83">
        <v>82</v>
      </c>
      <c r="L46" s="72">
        <v>227</v>
      </c>
      <c r="M46" s="74">
        <v>502</v>
      </c>
      <c r="N46" s="86" t="s">
        <v>42</v>
      </c>
      <c r="O46" s="64"/>
    </row>
    <row r="47" spans="1:15" ht="15.75">
      <c r="A47" s="155" t="s">
        <v>16</v>
      </c>
      <c r="B47" s="37" t="s">
        <v>17</v>
      </c>
      <c r="C47" s="37" t="s">
        <v>11</v>
      </c>
      <c r="D47" s="126" t="s">
        <v>95</v>
      </c>
      <c r="E47" s="213">
        <v>92</v>
      </c>
      <c r="F47" s="208">
        <v>86</v>
      </c>
      <c r="G47" s="214">
        <v>73</v>
      </c>
      <c r="H47" s="203">
        <v>251</v>
      </c>
      <c r="I47" s="208">
        <v>60</v>
      </c>
      <c r="J47" s="209">
        <v>61</v>
      </c>
      <c r="K47" s="210">
        <v>74</v>
      </c>
      <c r="L47" s="203">
        <v>195</v>
      </c>
      <c r="M47" s="204">
        <v>446</v>
      </c>
      <c r="N47" s="211" t="s">
        <v>49</v>
      </c>
      <c r="O47" s="291"/>
    </row>
    <row r="48" spans="1:15" ht="15.75">
      <c r="A48" s="100" t="s">
        <v>134</v>
      </c>
      <c r="B48" s="101" t="s">
        <v>149</v>
      </c>
      <c r="C48" s="101" t="s">
        <v>150</v>
      </c>
      <c r="D48" s="202" t="s">
        <v>96</v>
      </c>
      <c r="E48" s="213">
        <v>85</v>
      </c>
      <c r="F48" s="208">
        <v>77</v>
      </c>
      <c r="G48" s="214">
        <v>69</v>
      </c>
      <c r="H48" s="203">
        <v>231</v>
      </c>
      <c r="I48" s="208">
        <v>59</v>
      </c>
      <c r="J48" s="209">
        <v>57</v>
      </c>
      <c r="K48" s="210">
        <v>63</v>
      </c>
      <c r="L48" s="203">
        <v>179</v>
      </c>
      <c r="M48" s="204">
        <v>410</v>
      </c>
      <c r="N48" s="211" t="s">
        <v>146</v>
      </c>
      <c r="O48" s="129"/>
    </row>
    <row r="49" spans="1:15" ht="15.75">
      <c r="A49" s="155" t="s">
        <v>172</v>
      </c>
      <c r="B49" s="125" t="s">
        <v>174</v>
      </c>
      <c r="C49" s="125" t="s">
        <v>12</v>
      </c>
      <c r="D49" s="126" t="s">
        <v>96</v>
      </c>
      <c r="E49" s="82">
        <v>80</v>
      </c>
      <c r="F49" s="208">
        <v>72</v>
      </c>
      <c r="G49" s="214">
        <v>48</v>
      </c>
      <c r="H49" s="203">
        <v>200</v>
      </c>
      <c r="I49" s="208">
        <v>39</v>
      </c>
      <c r="J49" s="209">
        <v>37</v>
      </c>
      <c r="K49" s="210">
        <v>47</v>
      </c>
      <c r="L49" s="203">
        <v>123</v>
      </c>
      <c r="M49" s="204">
        <v>323</v>
      </c>
      <c r="N49" s="211" t="s">
        <v>148</v>
      </c>
      <c r="O49" s="129"/>
    </row>
    <row r="50" spans="1:15" ht="15.75">
      <c r="A50" s="116"/>
      <c r="B50" s="115"/>
      <c r="C50" s="115"/>
      <c r="D50" s="205"/>
      <c r="E50" s="208"/>
      <c r="F50" s="208"/>
      <c r="G50" s="214"/>
      <c r="H50" s="203"/>
      <c r="I50" s="208"/>
      <c r="J50" s="209"/>
      <c r="K50" s="210"/>
      <c r="L50" s="72"/>
      <c r="M50" s="74"/>
      <c r="N50" s="211"/>
      <c r="O50" s="129"/>
    </row>
    <row r="51" spans="1:15" ht="16.5" thickBot="1">
      <c r="A51" s="102"/>
      <c r="B51" s="103"/>
      <c r="C51" s="103"/>
      <c r="D51" s="99"/>
      <c r="E51" s="212"/>
      <c r="F51" s="212"/>
      <c r="G51" s="215"/>
      <c r="H51" s="73"/>
      <c r="I51" s="212"/>
      <c r="J51" s="135"/>
      <c r="K51" s="217"/>
      <c r="L51" s="73"/>
      <c r="M51" s="75"/>
      <c r="N51" s="218"/>
      <c r="O51" s="193"/>
    </row>
  </sheetData>
  <sheetProtection/>
  <mergeCells count="2">
    <mergeCell ref="A10:O10"/>
    <mergeCell ref="B14:C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A28">
      <selection activeCell="A41" sqref="A41"/>
    </sheetView>
  </sheetViews>
  <sheetFormatPr defaultColWidth="9.140625" defaultRowHeight="12"/>
  <cols>
    <col min="5" max="5" width="5.421875" style="0" customWidth="1"/>
    <col min="6" max="6" width="5.8515625" style="0" customWidth="1"/>
    <col min="7" max="7" width="5.421875" style="0" customWidth="1"/>
    <col min="8" max="8" width="6.7109375" style="0" customWidth="1"/>
    <col min="9" max="11" width="5.421875" style="0" customWidth="1"/>
    <col min="12" max="12" width="6.7109375" style="0" customWidth="1"/>
    <col min="14" max="15" width="7.421875" style="0" customWidth="1"/>
  </cols>
  <sheetData>
    <row r="1" spans="1:15" ht="20.25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</row>
    <row r="2" spans="1:15" ht="11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75">
      <c r="A3" s="2" t="s">
        <v>73</v>
      </c>
      <c r="B3" s="54" t="s">
        <v>102</v>
      </c>
      <c r="C3" s="3"/>
      <c r="D3" s="3"/>
      <c r="E3" s="3"/>
      <c r="F3" s="3"/>
      <c r="G3" s="55"/>
      <c r="H3" s="55" t="s">
        <v>74</v>
      </c>
      <c r="I3" s="54"/>
      <c r="J3" s="54"/>
      <c r="K3" s="54" t="s">
        <v>75</v>
      </c>
      <c r="L3" s="3"/>
      <c r="M3" s="3"/>
      <c r="N3" s="3"/>
      <c r="O3" s="3"/>
    </row>
    <row r="4" spans="1:15" ht="15.75">
      <c r="A4" s="2" t="s">
        <v>76</v>
      </c>
      <c r="B4" s="54"/>
      <c r="C4" s="3"/>
      <c r="D4" s="3"/>
      <c r="E4" s="3" t="s">
        <v>226</v>
      </c>
      <c r="F4" s="3"/>
      <c r="G4" s="55"/>
      <c r="H4" s="55" t="s">
        <v>77</v>
      </c>
      <c r="I4" s="54"/>
      <c r="J4" s="54"/>
      <c r="K4" s="54" t="s">
        <v>78</v>
      </c>
      <c r="L4" s="3"/>
      <c r="M4" s="3"/>
      <c r="N4" s="3"/>
      <c r="O4" s="3"/>
    </row>
    <row r="5" spans="1:15" ht="15.75">
      <c r="A5" s="2" t="s">
        <v>79</v>
      </c>
      <c r="B5" s="434">
        <v>41189</v>
      </c>
      <c r="C5" s="434"/>
      <c r="D5" s="3"/>
      <c r="E5" s="3"/>
      <c r="F5" s="3"/>
      <c r="G5" s="55"/>
      <c r="H5" s="55" t="s">
        <v>80</v>
      </c>
      <c r="I5" s="54"/>
      <c r="J5" s="54"/>
      <c r="K5" s="54" t="s">
        <v>124</v>
      </c>
      <c r="L5" s="3"/>
      <c r="M5" s="3"/>
      <c r="N5" s="3"/>
      <c r="O5" s="3"/>
    </row>
    <row r="6" spans="1:15" ht="15.75">
      <c r="A6" s="2" t="s">
        <v>81</v>
      </c>
      <c r="B6" s="54"/>
      <c r="C6" s="3"/>
      <c r="D6" s="3"/>
      <c r="E6" s="3"/>
      <c r="F6" s="3"/>
      <c r="G6" s="54"/>
      <c r="H6" s="3"/>
      <c r="I6" s="3"/>
      <c r="J6" s="3"/>
      <c r="K6" s="3"/>
      <c r="L6" s="3"/>
      <c r="M6" s="3"/>
      <c r="N6" s="3"/>
      <c r="O6" s="3"/>
    </row>
    <row r="7" spans="1:15" ht="12" thickBo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.75" thickBot="1">
      <c r="A8" s="60" t="s">
        <v>0</v>
      </c>
      <c r="B8" s="57" t="s">
        <v>1</v>
      </c>
      <c r="C8" s="57" t="s">
        <v>3</v>
      </c>
      <c r="D8" s="61" t="s">
        <v>2</v>
      </c>
      <c r="E8" s="88" t="s">
        <v>82</v>
      </c>
      <c r="F8" s="57" t="s">
        <v>83</v>
      </c>
      <c r="G8" s="87" t="s">
        <v>84</v>
      </c>
      <c r="H8" s="89"/>
      <c r="I8" s="88" t="s">
        <v>85</v>
      </c>
      <c r="J8" s="57" t="s">
        <v>86</v>
      </c>
      <c r="K8" s="87" t="s">
        <v>87</v>
      </c>
      <c r="L8" s="89"/>
      <c r="M8" s="89" t="s">
        <v>88</v>
      </c>
      <c r="N8" s="88" t="s">
        <v>89</v>
      </c>
      <c r="O8" s="61" t="s">
        <v>90</v>
      </c>
    </row>
    <row r="9" spans="1:15" ht="12" thickBo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ht="15.75">
      <c r="A10" s="137" t="s">
        <v>91</v>
      </c>
      <c r="B10" s="138"/>
      <c r="C10" s="138"/>
      <c r="D10" s="139"/>
      <c r="E10" s="400"/>
      <c r="F10" s="141"/>
      <c r="G10" s="401"/>
      <c r="H10" s="402"/>
      <c r="I10" s="400"/>
      <c r="J10" s="141"/>
      <c r="K10" s="401"/>
      <c r="L10" s="402"/>
      <c r="M10" s="402"/>
      <c r="N10" s="400"/>
      <c r="O10" s="139"/>
    </row>
    <row r="11" spans="1:15" ht="15.75">
      <c r="A11" s="403" t="s">
        <v>182</v>
      </c>
      <c r="B11" s="101" t="s">
        <v>183</v>
      </c>
      <c r="C11" s="101" t="s">
        <v>184</v>
      </c>
      <c r="D11" s="404" t="s">
        <v>185</v>
      </c>
      <c r="E11" s="288" t="s">
        <v>138</v>
      </c>
      <c r="F11" s="288" t="s">
        <v>255</v>
      </c>
      <c r="G11" s="288" t="s">
        <v>304</v>
      </c>
      <c r="H11" s="405">
        <v>279</v>
      </c>
      <c r="I11" s="288" t="s">
        <v>278</v>
      </c>
      <c r="J11" s="288" t="s">
        <v>92</v>
      </c>
      <c r="K11" s="288" t="s">
        <v>103</v>
      </c>
      <c r="L11" s="405">
        <v>272</v>
      </c>
      <c r="M11" s="406">
        <v>551</v>
      </c>
      <c r="N11" s="288" t="s">
        <v>36</v>
      </c>
      <c r="O11" s="288" t="s">
        <v>99</v>
      </c>
    </row>
    <row r="12" spans="1:15" ht="15.75">
      <c r="A12" s="403" t="s">
        <v>111</v>
      </c>
      <c r="B12" s="101" t="s">
        <v>115</v>
      </c>
      <c r="C12" s="101" t="s">
        <v>92</v>
      </c>
      <c r="D12" s="408" t="s">
        <v>109</v>
      </c>
      <c r="E12" s="288" t="s">
        <v>110</v>
      </c>
      <c r="F12" s="288" t="s">
        <v>261</v>
      </c>
      <c r="G12" s="288" t="s">
        <v>200</v>
      </c>
      <c r="H12" s="409" t="s">
        <v>315</v>
      </c>
      <c r="I12" s="288" t="s">
        <v>279</v>
      </c>
      <c r="J12" s="288" t="s">
        <v>162</v>
      </c>
      <c r="K12" s="288" t="s">
        <v>276</v>
      </c>
      <c r="L12" s="409" t="s">
        <v>316</v>
      </c>
      <c r="M12" s="409" t="s">
        <v>317</v>
      </c>
      <c r="N12" s="288" t="s">
        <v>34</v>
      </c>
      <c r="O12" s="288" t="s">
        <v>301</v>
      </c>
    </row>
    <row r="13" spans="1:15" ht="15.75">
      <c r="A13" s="403" t="s">
        <v>186</v>
      </c>
      <c r="B13" s="101" t="s">
        <v>187</v>
      </c>
      <c r="C13" s="101" t="s">
        <v>188</v>
      </c>
      <c r="D13" s="407" t="s">
        <v>109</v>
      </c>
      <c r="E13" s="377" t="s">
        <v>312</v>
      </c>
      <c r="F13" s="377" t="s">
        <v>313</v>
      </c>
      <c r="G13" s="377" t="s">
        <v>264</v>
      </c>
      <c r="H13" s="405">
        <v>193</v>
      </c>
      <c r="I13" s="377" t="s">
        <v>121</v>
      </c>
      <c r="J13" s="377" t="s">
        <v>314</v>
      </c>
      <c r="K13" s="377" t="s">
        <v>283</v>
      </c>
      <c r="L13" s="405">
        <v>189</v>
      </c>
      <c r="M13" s="406">
        <v>382</v>
      </c>
      <c r="N13" s="377" t="s">
        <v>37</v>
      </c>
      <c r="O13" s="377"/>
    </row>
    <row r="14" spans="1:15" ht="16.5" thickBot="1">
      <c r="A14" s="67"/>
      <c r="B14" s="68"/>
      <c r="C14" s="68"/>
      <c r="D14" s="68"/>
      <c r="E14" s="65"/>
      <c r="F14" s="65"/>
      <c r="G14" s="65"/>
      <c r="H14" s="77"/>
      <c r="I14" s="65"/>
      <c r="J14" s="65"/>
      <c r="K14" s="65"/>
      <c r="L14" s="77"/>
      <c r="M14" s="78"/>
      <c r="N14" s="65"/>
      <c r="O14" s="65"/>
    </row>
    <row r="15" spans="1:15" ht="15.75" thickBot="1">
      <c r="A15" s="60" t="s">
        <v>0</v>
      </c>
      <c r="B15" s="57" t="s">
        <v>1</v>
      </c>
      <c r="C15" s="57" t="s">
        <v>3</v>
      </c>
      <c r="D15" s="87" t="s">
        <v>2</v>
      </c>
      <c r="E15" s="90"/>
      <c r="F15" s="57"/>
      <c r="G15" s="61"/>
      <c r="H15" s="89"/>
      <c r="I15" s="88"/>
      <c r="J15" s="57"/>
      <c r="K15" s="87"/>
      <c r="L15" s="89"/>
      <c r="M15" s="89"/>
      <c r="N15" s="88"/>
      <c r="O15" s="61"/>
    </row>
    <row r="16" spans="1:15" ht="15.75" thickBot="1">
      <c r="A16" s="1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1:15" ht="15.75">
      <c r="A17" s="137" t="s">
        <v>125</v>
      </c>
      <c r="B17" s="138"/>
      <c r="C17" s="138"/>
      <c r="D17" s="139"/>
      <c r="E17" s="140"/>
      <c r="F17" s="141"/>
      <c r="G17" s="139"/>
      <c r="H17" s="142"/>
      <c r="I17" s="140"/>
      <c r="J17" s="141"/>
      <c r="K17" s="139"/>
      <c r="L17" s="142"/>
      <c r="M17" s="143"/>
      <c r="N17" s="140"/>
      <c r="O17" s="139"/>
    </row>
    <row r="18" spans="1:15" ht="15.75">
      <c r="A18" s="410" t="s">
        <v>112</v>
      </c>
      <c r="B18" s="253" t="s">
        <v>113</v>
      </c>
      <c r="C18" s="254">
        <v>65</v>
      </c>
      <c r="D18" s="407" t="s">
        <v>109</v>
      </c>
      <c r="E18" s="76">
        <v>88</v>
      </c>
      <c r="F18" s="76">
        <v>94</v>
      </c>
      <c r="G18" s="76">
        <v>98</v>
      </c>
      <c r="H18" s="405">
        <v>280</v>
      </c>
      <c r="I18" s="76">
        <v>84</v>
      </c>
      <c r="J18" s="76">
        <v>94</v>
      </c>
      <c r="K18" s="76">
        <v>92</v>
      </c>
      <c r="L18" s="405">
        <v>270</v>
      </c>
      <c r="M18" s="406">
        <v>550</v>
      </c>
      <c r="N18" s="377" t="s">
        <v>37</v>
      </c>
      <c r="O18" s="377" t="s">
        <v>270</v>
      </c>
    </row>
    <row r="19" spans="1:15" ht="15.75">
      <c r="A19" s="403" t="s">
        <v>318</v>
      </c>
      <c r="B19" s="101" t="s">
        <v>319</v>
      </c>
      <c r="C19" s="101" t="s">
        <v>150</v>
      </c>
      <c r="D19" s="404" t="s">
        <v>145</v>
      </c>
      <c r="E19" s="76">
        <v>90</v>
      </c>
      <c r="F19" s="76">
        <v>94</v>
      </c>
      <c r="G19" s="76">
        <v>95</v>
      </c>
      <c r="H19" s="405">
        <v>279</v>
      </c>
      <c r="I19" s="76">
        <v>89</v>
      </c>
      <c r="J19" s="76">
        <v>96</v>
      </c>
      <c r="K19" s="76">
        <v>92</v>
      </c>
      <c r="L19" s="405">
        <v>277</v>
      </c>
      <c r="M19" s="406">
        <v>556</v>
      </c>
      <c r="N19" s="377" t="s">
        <v>36</v>
      </c>
      <c r="O19" s="377" t="s">
        <v>270</v>
      </c>
    </row>
    <row r="20" spans="1:15" ht="15.75">
      <c r="A20" s="403" t="s">
        <v>157</v>
      </c>
      <c r="B20" s="101" t="s">
        <v>158</v>
      </c>
      <c r="C20" s="101" t="s">
        <v>159</v>
      </c>
      <c r="D20" s="404" t="s">
        <v>321</v>
      </c>
      <c r="E20" s="76">
        <v>92</v>
      </c>
      <c r="F20" s="76">
        <v>90</v>
      </c>
      <c r="G20" s="76">
        <v>93</v>
      </c>
      <c r="H20" s="405">
        <v>275</v>
      </c>
      <c r="I20" s="76">
        <v>93</v>
      </c>
      <c r="J20" s="76">
        <v>90</v>
      </c>
      <c r="K20" s="76">
        <v>94</v>
      </c>
      <c r="L20" s="405">
        <v>277</v>
      </c>
      <c r="M20" s="406">
        <v>552</v>
      </c>
      <c r="N20" s="377" t="s">
        <v>34</v>
      </c>
      <c r="O20" s="377" t="s">
        <v>270</v>
      </c>
    </row>
    <row r="21" spans="1:15" ht="15.75">
      <c r="A21" s="403" t="s">
        <v>154</v>
      </c>
      <c r="B21" s="101" t="s">
        <v>155</v>
      </c>
      <c r="C21" s="101" t="s">
        <v>156</v>
      </c>
      <c r="D21" s="404" t="s">
        <v>109</v>
      </c>
      <c r="E21" s="76">
        <v>86</v>
      </c>
      <c r="F21" s="76">
        <v>91</v>
      </c>
      <c r="G21" s="76">
        <v>97</v>
      </c>
      <c r="H21" s="405">
        <v>274</v>
      </c>
      <c r="I21" s="76">
        <v>91</v>
      </c>
      <c r="J21" s="76">
        <v>90</v>
      </c>
      <c r="K21" s="76">
        <v>91</v>
      </c>
      <c r="L21" s="405">
        <v>272</v>
      </c>
      <c r="M21" s="406">
        <v>546</v>
      </c>
      <c r="N21" s="377" t="s">
        <v>39</v>
      </c>
      <c r="O21" s="377" t="s">
        <v>273</v>
      </c>
    </row>
    <row r="22" spans="1:15" ht="15.75">
      <c r="A22" s="410" t="s">
        <v>262</v>
      </c>
      <c r="B22" s="253" t="s">
        <v>263</v>
      </c>
      <c r="C22" s="254">
        <v>78</v>
      </c>
      <c r="D22" s="407" t="s">
        <v>145</v>
      </c>
      <c r="E22" s="76">
        <v>91</v>
      </c>
      <c r="F22" s="76">
        <v>86</v>
      </c>
      <c r="G22" s="76">
        <v>93</v>
      </c>
      <c r="H22" s="405">
        <v>270</v>
      </c>
      <c r="I22" s="76">
        <v>88</v>
      </c>
      <c r="J22" s="76">
        <v>92</v>
      </c>
      <c r="K22" s="76">
        <v>94</v>
      </c>
      <c r="L22" s="405">
        <v>274</v>
      </c>
      <c r="M22" s="406">
        <v>544</v>
      </c>
      <c r="N22" s="377" t="s">
        <v>40</v>
      </c>
      <c r="O22" s="377" t="s">
        <v>273</v>
      </c>
    </row>
    <row r="23" spans="1:15" ht="15.75">
      <c r="A23" s="403" t="s">
        <v>164</v>
      </c>
      <c r="B23" s="101" t="s">
        <v>175</v>
      </c>
      <c r="C23" s="101" t="s">
        <v>26</v>
      </c>
      <c r="D23" s="404" t="s">
        <v>95</v>
      </c>
      <c r="E23" s="76">
        <v>89</v>
      </c>
      <c r="F23" s="76">
        <v>92</v>
      </c>
      <c r="G23" s="76">
        <v>97</v>
      </c>
      <c r="H23" s="405">
        <v>278</v>
      </c>
      <c r="I23" s="76">
        <v>92</v>
      </c>
      <c r="J23" s="76">
        <v>86</v>
      </c>
      <c r="K23" s="76">
        <v>88</v>
      </c>
      <c r="L23" s="405">
        <v>266</v>
      </c>
      <c r="M23" s="406">
        <v>544</v>
      </c>
      <c r="N23" s="377" t="s">
        <v>41</v>
      </c>
      <c r="O23" s="377" t="s">
        <v>273</v>
      </c>
    </row>
    <row r="24" spans="1:15" ht="15.75">
      <c r="A24" s="403" t="s">
        <v>198</v>
      </c>
      <c r="B24" s="101" t="s">
        <v>320</v>
      </c>
      <c r="C24" s="101" t="s">
        <v>199</v>
      </c>
      <c r="D24" s="404" t="s">
        <v>109</v>
      </c>
      <c r="E24" s="76">
        <v>85</v>
      </c>
      <c r="F24" s="76">
        <v>91</v>
      </c>
      <c r="G24" s="76">
        <v>95</v>
      </c>
      <c r="H24" s="405">
        <v>271</v>
      </c>
      <c r="I24" s="76">
        <v>95</v>
      </c>
      <c r="J24" s="76">
        <v>93</v>
      </c>
      <c r="K24" s="76">
        <v>84</v>
      </c>
      <c r="L24" s="405">
        <v>272</v>
      </c>
      <c r="M24" s="406">
        <v>543</v>
      </c>
      <c r="N24" s="377" t="s">
        <v>42</v>
      </c>
      <c r="O24" s="377" t="s">
        <v>273</v>
      </c>
    </row>
    <row r="25" spans="1:15" ht="15.75">
      <c r="A25" s="403" t="s">
        <v>119</v>
      </c>
      <c r="B25" s="101" t="s">
        <v>120</v>
      </c>
      <c r="C25" s="101" t="s">
        <v>121</v>
      </c>
      <c r="D25" s="404" t="s">
        <v>139</v>
      </c>
      <c r="E25" s="76">
        <v>89</v>
      </c>
      <c r="F25" s="76">
        <v>94</v>
      </c>
      <c r="G25" s="76">
        <v>97</v>
      </c>
      <c r="H25" s="405">
        <v>280</v>
      </c>
      <c r="I25" s="76">
        <v>84</v>
      </c>
      <c r="J25" s="76">
        <v>85</v>
      </c>
      <c r="K25" s="76">
        <v>89</v>
      </c>
      <c r="L25" s="405">
        <v>258</v>
      </c>
      <c r="M25" s="406">
        <v>538</v>
      </c>
      <c r="N25" s="377" t="s">
        <v>49</v>
      </c>
      <c r="O25" s="377" t="s">
        <v>273</v>
      </c>
    </row>
    <row r="26" spans="1:15" ht="15.75">
      <c r="A26" s="403" t="s">
        <v>140</v>
      </c>
      <c r="B26" s="101" t="s">
        <v>141</v>
      </c>
      <c r="C26" s="101" t="s">
        <v>138</v>
      </c>
      <c r="D26" s="404" t="s">
        <v>109</v>
      </c>
      <c r="E26" s="76">
        <v>96</v>
      </c>
      <c r="F26" s="76">
        <v>90</v>
      </c>
      <c r="G26" s="76">
        <v>95</v>
      </c>
      <c r="H26" s="405">
        <v>281</v>
      </c>
      <c r="I26" s="76">
        <v>89</v>
      </c>
      <c r="J26" s="76">
        <v>82</v>
      </c>
      <c r="K26" s="76">
        <v>85</v>
      </c>
      <c r="L26" s="405">
        <v>256</v>
      </c>
      <c r="M26" s="406">
        <v>537</v>
      </c>
      <c r="N26" s="377" t="s">
        <v>146</v>
      </c>
      <c r="O26" s="377" t="s">
        <v>273</v>
      </c>
    </row>
    <row r="27" spans="1:15" ht="15.75">
      <c r="A27" s="403" t="s">
        <v>192</v>
      </c>
      <c r="B27" s="101" t="s">
        <v>193</v>
      </c>
      <c r="C27" s="101" t="s">
        <v>104</v>
      </c>
      <c r="D27" s="404" t="s">
        <v>98</v>
      </c>
      <c r="E27" s="76">
        <v>92</v>
      </c>
      <c r="F27" s="76">
        <v>97</v>
      </c>
      <c r="G27" s="76">
        <v>100</v>
      </c>
      <c r="H27" s="405">
        <v>289</v>
      </c>
      <c r="I27" s="76">
        <v>91</v>
      </c>
      <c r="J27" s="76">
        <v>49</v>
      </c>
      <c r="K27" s="76">
        <v>92</v>
      </c>
      <c r="L27" s="405">
        <v>232</v>
      </c>
      <c r="M27" s="406">
        <v>521</v>
      </c>
      <c r="N27" s="377" t="s">
        <v>148</v>
      </c>
      <c r="O27" s="377"/>
    </row>
    <row r="28" spans="1:15" ht="15.75">
      <c r="A28" s="403" t="s">
        <v>266</v>
      </c>
      <c r="B28" s="101" t="s">
        <v>267</v>
      </c>
      <c r="C28" s="101" t="s">
        <v>268</v>
      </c>
      <c r="D28" s="404" t="s">
        <v>109</v>
      </c>
      <c r="E28" s="76">
        <v>85</v>
      </c>
      <c r="F28" s="76">
        <v>86</v>
      </c>
      <c r="G28" s="76">
        <v>94</v>
      </c>
      <c r="H28" s="405">
        <v>265</v>
      </c>
      <c r="I28" s="76">
        <v>80</v>
      </c>
      <c r="J28" s="76">
        <v>81</v>
      </c>
      <c r="K28" s="76">
        <v>80</v>
      </c>
      <c r="L28" s="405">
        <v>241</v>
      </c>
      <c r="M28" s="406">
        <v>506</v>
      </c>
      <c r="N28" s="377" t="s">
        <v>147</v>
      </c>
      <c r="O28" s="377"/>
    </row>
    <row r="29" ht="12" thickBot="1"/>
    <row r="30" spans="1:15" ht="15.75" thickBot="1">
      <c r="A30" s="60" t="s">
        <v>0</v>
      </c>
      <c r="B30" s="57" t="s">
        <v>1</v>
      </c>
      <c r="C30" s="57" t="s">
        <v>3</v>
      </c>
      <c r="D30" s="87" t="s">
        <v>2</v>
      </c>
      <c r="E30" s="90"/>
      <c r="F30" s="57"/>
      <c r="G30" s="61"/>
      <c r="H30" s="89"/>
      <c r="I30" s="88"/>
      <c r="J30" s="57"/>
      <c r="K30" s="87"/>
      <c r="L30" s="89"/>
      <c r="M30" s="89"/>
      <c r="N30" s="88"/>
      <c r="O30" s="61"/>
    </row>
    <row r="31" spans="1:15" ht="15.75" thickBot="1">
      <c r="A31" s="1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5" ht="16.5" thickBot="1">
      <c r="A32" s="148" t="s">
        <v>126</v>
      </c>
      <c r="B32" s="149"/>
      <c r="C32" s="149"/>
      <c r="D32" s="150"/>
      <c r="E32" s="246"/>
      <c r="F32" s="152"/>
      <c r="G32" s="150"/>
      <c r="H32" s="247"/>
      <c r="I32" s="246"/>
      <c r="J32" s="152"/>
      <c r="K32" s="150"/>
      <c r="L32" s="247"/>
      <c r="M32" s="248"/>
      <c r="N32" s="246"/>
      <c r="O32" s="150"/>
    </row>
    <row r="33" spans="1:15" ht="15.75">
      <c r="A33" s="114" t="s">
        <v>94</v>
      </c>
      <c r="B33" s="113" t="s">
        <v>144</v>
      </c>
      <c r="C33" s="113" t="s">
        <v>135</v>
      </c>
      <c r="D33" s="241" t="s">
        <v>98</v>
      </c>
      <c r="E33" s="242">
        <v>85</v>
      </c>
      <c r="F33" s="243">
        <v>93</v>
      </c>
      <c r="G33" s="244">
        <v>99</v>
      </c>
      <c r="H33" s="130">
        <v>277</v>
      </c>
      <c r="I33" s="242">
        <v>85</v>
      </c>
      <c r="J33" s="243">
        <v>94</v>
      </c>
      <c r="K33" s="244">
        <v>88</v>
      </c>
      <c r="L33" s="130">
        <v>267</v>
      </c>
      <c r="M33" s="131">
        <v>544</v>
      </c>
      <c r="N33" s="245" t="s">
        <v>37</v>
      </c>
      <c r="O33" s="147" t="s">
        <v>273</v>
      </c>
    </row>
    <row r="34" spans="1:15" ht="15.75">
      <c r="A34" s="100" t="s">
        <v>217</v>
      </c>
      <c r="B34" s="101" t="s">
        <v>218</v>
      </c>
      <c r="C34" s="101" t="s">
        <v>219</v>
      </c>
      <c r="D34" s="202" t="s">
        <v>234</v>
      </c>
      <c r="E34" s="82">
        <v>91</v>
      </c>
      <c r="F34" s="58">
        <v>95</v>
      </c>
      <c r="G34" s="83">
        <v>100</v>
      </c>
      <c r="H34" s="72">
        <v>286</v>
      </c>
      <c r="I34" s="82">
        <v>97</v>
      </c>
      <c r="J34" s="58">
        <v>92</v>
      </c>
      <c r="K34" s="83">
        <v>88</v>
      </c>
      <c r="L34" s="72">
        <v>277</v>
      </c>
      <c r="M34" s="74">
        <v>563</v>
      </c>
      <c r="N34" s="86" t="s">
        <v>36</v>
      </c>
      <c r="O34" s="64" t="s">
        <v>271</v>
      </c>
    </row>
    <row r="35" spans="1:15" ht="15.75">
      <c r="A35" s="100" t="s">
        <v>15</v>
      </c>
      <c r="B35" s="101" t="s">
        <v>30</v>
      </c>
      <c r="C35" s="101" t="s">
        <v>12</v>
      </c>
      <c r="D35" s="202" t="s">
        <v>143</v>
      </c>
      <c r="E35" s="80">
        <v>88</v>
      </c>
      <c r="F35" s="76">
        <v>93</v>
      </c>
      <c r="G35" s="81">
        <v>95</v>
      </c>
      <c r="H35" s="72">
        <v>276</v>
      </c>
      <c r="I35" s="80">
        <v>88</v>
      </c>
      <c r="J35" s="76">
        <v>88</v>
      </c>
      <c r="K35" s="81">
        <v>94</v>
      </c>
      <c r="L35" s="72">
        <v>270</v>
      </c>
      <c r="M35" s="74">
        <v>546</v>
      </c>
      <c r="N35" s="86" t="s">
        <v>34</v>
      </c>
      <c r="O35" s="63" t="s">
        <v>271</v>
      </c>
    </row>
    <row r="36" spans="1:15" ht="15.75">
      <c r="A36" s="100" t="s">
        <v>168</v>
      </c>
      <c r="B36" s="101" t="s">
        <v>169</v>
      </c>
      <c r="C36" s="101" t="s">
        <v>170</v>
      </c>
      <c r="D36" s="202" t="s">
        <v>163</v>
      </c>
      <c r="E36" s="82">
        <v>78</v>
      </c>
      <c r="F36" s="58">
        <v>95</v>
      </c>
      <c r="G36" s="83">
        <v>98</v>
      </c>
      <c r="H36" s="72">
        <v>271</v>
      </c>
      <c r="I36" s="82">
        <v>88</v>
      </c>
      <c r="J36" s="58">
        <v>92</v>
      </c>
      <c r="K36" s="83">
        <v>92</v>
      </c>
      <c r="L36" s="72">
        <v>272</v>
      </c>
      <c r="M36" s="74">
        <v>543</v>
      </c>
      <c r="N36" s="86" t="s">
        <v>39</v>
      </c>
      <c r="O36" s="64" t="s">
        <v>322</v>
      </c>
    </row>
    <row r="37" spans="1:15" ht="15.75">
      <c r="A37" s="100" t="s">
        <v>165</v>
      </c>
      <c r="B37" s="101" t="s">
        <v>166</v>
      </c>
      <c r="C37" s="101" t="s">
        <v>23</v>
      </c>
      <c r="D37" s="202" t="s">
        <v>177</v>
      </c>
      <c r="E37" s="82">
        <v>91</v>
      </c>
      <c r="F37" s="58">
        <v>91</v>
      </c>
      <c r="G37" s="83">
        <v>99</v>
      </c>
      <c r="H37" s="72">
        <v>281</v>
      </c>
      <c r="I37" s="82">
        <v>87</v>
      </c>
      <c r="J37" s="58">
        <v>85</v>
      </c>
      <c r="K37" s="83">
        <v>84</v>
      </c>
      <c r="L37" s="72">
        <v>256</v>
      </c>
      <c r="M37" s="74">
        <v>537</v>
      </c>
      <c r="N37" s="86" t="s">
        <v>40</v>
      </c>
      <c r="O37" s="64" t="s">
        <v>273</v>
      </c>
    </row>
    <row r="38" spans="1:15" ht="15.75">
      <c r="A38" s="100" t="s">
        <v>131</v>
      </c>
      <c r="B38" s="101" t="s">
        <v>132</v>
      </c>
      <c r="C38" s="101" t="s">
        <v>133</v>
      </c>
      <c r="D38" s="202" t="s">
        <v>127</v>
      </c>
      <c r="E38" s="82">
        <v>86</v>
      </c>
      <c r="F38" s="58">
        <v>92</v>
      </c>
      <c r="G38" s="83">
        <v>94</v>
      </c>
      <c r="H38" s="72">
        <v>272</v>
      </c>
      <c r="I38" s="82">
        <v>87</v>
      </c>
      <c r="J38" s="58">
        <v>82</v>
      </c>
      <c r="K38" s="83">
        <v>93</v>
      </c>
      <c r="L38" s="72">
        <v>262</v>
      </c>
      <c r="M38" s="74">
        <v>534</v>
      </c>
      <c r="N38" s="86" t="s">
        <v>41</v>
      </c>
      <c r="O38" s="411" t="s">
        <v>273</v>
      </c>
    </row>
    <row r="39" spans="1:15" ht="15.75">
      <c r="A39" s="100" t="s">
        <v>27</v>
      </c>
      <c r="B39" s="101" t="s">
        <v>14</v>
      </c>
      <c r="C39" s="101" t="s">
        <v>10</v>
      </c>
      <c r="D39" s="202" t="s">
        <v>95</v>
      </c>
      <c r="E39" s="82">
        <v>91</v>
      </c>
      <c r="F39" s="213">
        <v>91</v>
      </c>
      <c r="G39" s="83">
        <v>95</v>
      </c>
      <c r="H39" s="72">
        <v>277</v>
      </c>
      <c r="I39" s="82">
        <v>83</v>
      </c>
      <c r="J39" s="58">
        <v>80</v>
      </c>
      <c r="K39" s="83">
        <v>91</v>
      </c>
      <c r="L39" s="72">
        <v>254</v>
      </c>
      <c r="M39" s="74">
        <v>531</v>
      </c>
      <c r="N39" s="86" t="s">
        <v>42</v>
      </c>
      <c r="O39" s="64" t="s">
        <v>273</v>
      </c>
    </row>
    <row r="40" spans="1:15" ht="15.75">
      <c r="A40" s="116" t="s">
        <v>21</v>
      </c>
      <c r="B40" s="115" t="s">
        <v>22</v>
      </c>
      <c r="C40" s="115" t="s">
        <v>23</v>
      </c>
      <c r="D40" s="202" t="s">
        <v>96</v>
      </c>
      <c r="E40" s="213">
        <v>89</v>
      </c>
      <c r="F40" s="208">
        <v>93</v>
      </c>
      <c r="G40" s="214">
        <v>97</v>
      </c>
      <c r="H40" s="203">
        <v>279</v>
      </c>
      <c r="I40" s="208">
        <v>86</v>
      </c>
      <c r="J40" s="209">
        <v>78</v>
      </c>
      <c r="K40" s="210">
        <v>82</v>
      </c>
      <c r="L40" s="203">
        <v>246</v>
      </c>
      <c r="M40" s="204">
        <v>525</v>
      </c>
      <c r="N40" s="211" t="s">
        <v>49</v>
      </c>
      <c r="O40" s="129" t="s">
        <v>273</v>
      </c>
    </row>
    <row r="41" spans="1:15" ht="15.75">
      <c r="A41" s="116" t="s">
        <v>18</v>
      </c>
      <c r="B41" s="115" t="s">
        <v>19</v>
      </c>
      <c r="C41" s="115" t="s">
        <v>20</v>
      </c>
      <c r="D41" s="202" t="s">
        <v>95</v>
      </c>
      <c r="E41" s="213">
        <v>85</v>
      </c>
      <c r="F41" s="208">
        <v>90</v>
      </c>
      <c r="G41" s="214">
        <v>96</v>
      </c>
      <c r="H41" s="203">
        <v>271</v>
      </c>
      <c r="I41" s="208">
        <v>88</v>
      </c>
      <c r="J41" s="209">
        <v>79</v>
      </c>
      <c r="K41" s="210">
        <v>72</v>
      </c>
      <c r="L41" s="203">
        <v>239</v>
      </c>
      <c r="M41" s="204">
        <v>510</v>
      </c>
      <c r="N41" s="211" t="s">
        <v>146</v>
      </c>
      <c r="O41" s="291"/>
    </row>
    <row r="42" spans="1:15" ht="15.75">
      <c r="A42" s="116" t="s">
        <v>16</v>
      </c>
      <c r="B42" s="115" t="s">
        <v>17</v>
      </c>
      <c r="C42" s="115" t="s">
        <v>11</v>
      </c>
      <c r="D42" s="207" t="s">
        <v>95</v>
      </c>
      <c r="E42" s="213">
        <v>81</v>
      </c>
      <c r="F42" s="208">
        <v>83</v>
      </c>
      <c r="G42" s="214">
        <v>90</v>
      </c>
      <c r="H42" s="203">
        <v>254</v>
      </c>
      <c r="I42" s="208">
        <v>69</v>
      </c>
      <c r="J42" s="209">
        <v>85</v>
      </c>
      <c r="K42" s="210">
        <v>68</v>
      </c>
      <c r="L42" s="203">
        <v>222</v>
      </c>
      <c r="M42" s="204">
        <v>476</v>
      </c>
      <c r="N42" s="211" t="s">
        <v>148</v>
      </c>
      <c r="O42" s="129"/>
    </row>
    <row r="43" spans="1:15" ht="15.75">
      <c r="A43" s="116" t="s">
        <v>134</v>
      </c>
      <c r="B43" s="115" t="s">
        <v>149</v>
      </c>
      <c r="C43" s="115" t="s">
        <v>150</v>
      </c>
      <c r="D43" s="205" t="s">
        <v>96</v>
      </c>
      <c r="E43" s="208">
        <v>68</v>
      </c>
      <c r="F43" s="208">
        <v>81</v>
      </c>
      <c r="G43" s="214">
        <v>88</v>
      </c>
      <c r="H43" s="203">
        <v>237</v>
      </c>
      <c r="I43" s="208">
        <v>70</v>
      </c>
      <c r="J43" s="209">
        <v>72</v>
      </c>
      <c r="K43" s="210">
        <v>68</v>
      </c>
      <c r="L43" s="72">
        <v>210</v>
      </c>
      <c r="M43" s="74">
        <v>447</v>
      </c>
      <c r="N43" s="211" t="s">
        <v>147</v>
      </c>
      <c r="O43" s="129"/>
    </row>
    <row r="44" spans="1:15" ht="16.5" thickBot="1">
      <c r="A44" s="102" t="s">
        <v>172</v>
      </c>
      <c r="B44" s="103" t="s">
        <v>174</v>
      </c>
      <c r="C44" s="103" t="s">
        <v>12</v>
      </c>
      <c r="D44" s="240" t="s">
        <v>96</v>
      </c>
      <c r="E44" s="212">
        <v>64</v>
      </c>
      <c r="F44" s="212">
        <v>61</v>
      </c>
      <c r="G44" s="215">
        <v>81</v>
      </c>
      <c r="H44" s="73">
        <v>206</v>
      </c>
      <c r="I44" s="212">
        <v>77</v>
      </c>
      <c r="J44" s="135">
        <v>66</v>
      </c>
      <c r="K44" s="217">
        <v>81</v>
      </c>
      <c r="L44" s="73">
        <v>224</v>
      </c>
      <c r="M44" s="75">
        <v>430</v>
      </c>
      <c r="N44" s="218" t="s">
        <v>173</v>
      </c>
      <c r="O44" s="66"/>
    </row>
  </sheetData>
  <sheetProtection/>
  <mergeCells count="2">
    <mergeCell ref="A1:O1"/>
    <mergeCell ref="B5:C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88"/>
  <sheetViews>
    <sheetView tabSelected="1" zoomScale="75" zoomScaleNormal="75" zoomScalePageLayoutView="0" workbookViewId="0" topLeftCell="A22">
      <selection activeCell="A41" sqref="A41"/>
    </sheetView>
  </sheetViews>
  <sheetFormatPr defaultColWidth="9.140625" defaultRowHeight="12"/>
  <cols>
    <col min="1" max="1" width="23.8515625" style="8" customWidth="1"/>
    <col min="2" max="2" width="8.421875" style="9" customWidth="1"/>
    <col min="3" max="3" width="8.28125" style="9" customWidth="1"/>
    <col min="4" max="4" width="33.00390625" style="9" customWidth="1"/>
    <col min="5" max="5" width="5.28125" style="9" customWidth="1"/>
    <col min="6" max="6" width="5.140625" style="9" customWidth="1"/>
    <col min="7" max="8" width="5.8515625" style="9" customWidth="1"/>
    <col min="9" max="9" width="5.8515625" style="8" customWidth="1"/>
    <col min="10" max="10" width="7.8515625" style="8" customWidth="1"/>
    <col min="11" max="11" width="11.28125" style="8" customWidth="1"/>
    <col min="12" max="12" width="9.28125" style="8" customWidth="1"/>
    <col min="13" max="17" width="0" style="8" hidden="1" customWidth="1"/>
    <col min="18" max="18" width="9.28125" style="8" customWidth="1"/>
    <col min="19" max="19" width="9.8515625" style="8" hidden="1" customWidth="1"/>
    <col min="20" max="16384" width="9.28125" style="8" customWidth="1"/>
  </cols>
  <sheetData>
    <row r="1" spans="1:11" s="1" customFormat="1" ht="24.75" customHeight="1">
      <c r="A1" s="435" t="s">
        <v>232</v>
      </c>
      <c r="B1" s="435"/>
      <c r="C1" s="435"/>
      <c r="D1" s="435"/>
      <c r="E1" s="435"/>
      <c r="F1" s="435"/>
      <c r="G1" s="435"/>
      <c r="H1" s="435"/>
      <c r="I1" s="436"/>
      <c r="J1" s="436"/>
      <c r="K1" s="436"/>
    </row>
    <row r="2" spans="2:8" s="2" customFormat="1" ht="23.25" customHeight="1" thickBot="1">
      <c r="B2" s="3"/>
      <c r="C2" s="3"/>
      <c r="D2" s="3"/>
      <c r="E2" s="3"/>
      <c r="F2" s="3"/>
      <c r="G2" s="3"/>
      <c r="H2" s="3"/>
    </row>
    <row r="3" spans="1:18" s="4" customFormat="1" ht="15.75" customHeight="1">
      <c r="A3" s="28" t="s">
        <v>0</v>
      </c>
      <c r="B3" s="47" t="s">
        <v>1</v>
      </c>
      <c r="C3" s="47" t="s">
        <v>3</v>
      </c>
      <c r="D3" s="49" t="s">
        <v>106</v>
      </c>
      <c r="E3" s="50" t="s">
        <v>4</v>
      </c>
      <c r="F3" s="47" t="s">
        <v>5</v>
      </c>
      <c r="G3" s="47" t="s">
        <v>7</v>
      </c>
      <c r="H3" s="47" t="s">
        <v>8</v>
      </c>
      <c r="I3" s="48" t="s">
        <v>9</v>
      </c>
      <c r="J3" s="33" t="s">
        <v>6</v>
      </c>
      <c r="K3" s="34" t="s">
        <v>13</v>
      </c>
      <c r="M3" s="18"/>
      <c r="N3" s="18"/>
      <c r="O3" s="18"/>
      <c r="P3" s="18"/>
      <c r="Q3" s="18"/>
      <c r="R3" s="18"/>
    </row>
    <row r="4" spans="1:18" s="5" customFormat="1" ht="16.5" customHeight="1">
      <c r="A4" s="412" t="s">
        <v>32</v>
      </c>
      <c r="B4" s="413"/>
      <c r="C4" s="413"/>
      <c r="D4" s="414"/>
      <c r="E4" s="412"/>
      <c r="F4" s="413"/>
      <c r="G4" s="415"/>
      <c r="H4" s="416"/>
      <c r="I4" s="417"/>
      <c r="J4" s="418"/>
      <c r="K4" s="419"/>
      <c r="M4" s="19"/>
      <c r="N4" s="19"/>
      <c r="O4" s="19"/>
      <c r="P4" s="19"/>
      <c r="Q4" s="19"/>
      <c r="R4" s="19"/>
    </row>
    <row r="5" spans="1:18" s="5" customFormat="1" ht="16.5" customHeight="1">
      <c r="A5" s="420" t="s">
        <v>182</v>
      </c>
      <c r="B5" s="128" t="s">
        <v>183</v>
      </c>
      <c r="C5" s="128" t="s">
        <v>184</v>
      </c>
      <c r="D5" s="128" t="s">
        <v>163</v>
      </c>
      <c r="E5" s="13">
        <v>550</v>
      </c>
      <c r="F5" s="421" t="s">
        <v>252</v>
      </c>
      <c r="G5" s="422">
        <v>557</v>
      </c>
      <c r="H5" s="423"/>
      <c r="I5" s="424" t="s">
        <v>323</v>
      </c>
      <c r="J5" s="425" t="s">
        <v>324</v>
      </c>
      <c r="K5" s="128" t="s">
        <v>36</v>
      </c>
      <c r="M5" s="19"/>
      <c r="N5" s="19"/>
      <c r="O5" s="19"/>
      <c r="P5" s="19"/>
      <c r="Q5" s="19"/>
      <c r="R5" s="19"/>
    </row>
    <row r="6" spans="1:19" s="5" customFormat="1" ht="16.5" customHeight="1">
      <c r="A6" s="426" t="s">
        <v>111</v>
      </c>
      <c r="B6" s="12" t="s">
        <v>115</v>
      </c>
      <c r="C6" s="12" t="s">
        <v>92</v>
      </c>
      <c r="D6" s="128" t="s">
        <v>109</v>
      </c>
      <c r="E6" s="13">
        <v>539</v>
      </c>
      <c r="F6" s="13"/>
      <c r="G6" s="292"/>
      <c r="H6" s="13">
        <v>519</v>
      </c>
      <c r="I6" s="13">
        <v>514</v>
      </c>
      <c r="J6" s="292">
        <v>1572</v>
      </c>
      <c r="K6" s="128" t="s">
        <v>34</v>
      </c>
      <c r="M6" s="20">
        <v>521</v>
      </c>
      <c r="N6" s="20">
        <v>504</v>
      </c>
      <c r="O6" s="21" t="s">
        <v>31</v>
      </c>
      <c r="P6" s="31" t="s">
        <v>31</v>
      </c>
      <c r="Q6" s="26" t="s">
        <v>55</v>
      </c>
      <c r="R6" s="122"/>
      <c r="S6" s="16">
        <f>521+504+446</f>
        <v>1471</v>
      </c>
    </row>
    <row r="7" spans="1:19" s="5" customFormat="1" ht="16.5" customHeight="1">
      <c r="A7" s="427" t="s">
        <v>186</v>
      </c>
      <c r="B7" s="310" t="s">
        <v>187</v>
      </c>
      <c r="C7" s="311" t="s">
        <v>188</v>
      </c>
      <c r="D7" s="311" t="s">
        <v>109</v>
      </c>
      <c r="E7" s="427"/>
      <c r="F7" s="13">
        <v>504</v>
      </c>
      <c r="G7" s="292"/>
      <c r="H7" s="13">
        <v>423</v>
      </c>
      <c r="I7" s="13">
        <v>384</v>
      </c>
      <c r="J7" s="292">
        <v>1311</v>
      </c>
      <c r="K7" s="128" t="s">
        <v>37</v>
      </c>
      <c r="M7" s="21">
        <v>556</v>
      </c>
      <c r="N7" s="20">
        <v>556</v>
      </c>
      <c r="O7" s="21" t="s">
        <v>31</v>
      </c>
      <c r="P7" s="20" t="s">
        <v>35</v>
      </c>
      <c r="Q7" s="26" t="s">
        <v>54</v>
      </c>
      <c r="R7" s="122"/>
      <c r="S7" s="16">
        <f>556+560+567</f>
        <v>1683</v>
      </c>
    </row>
    <row r="8" spans="1:19" s="5" customFormat="1" ht="16.5" customHeight="1">
      <c r="A8" s="420" t="s">
        <v>208</v>
      </c>
      <c r="B8" s="128" t="s">
        <v>209</v>
      </c>
      <c r="C8" s="128" t="s">
        <v>201</v>
      </c>
      <c r="D8" s="128" t="s">
        <v>95</v>
      </c>
      <c r="E8" s="13">
        <v>462</v>
      </c>
      <c r="F8" s="13">
        <v>490</v>
      </c>
      <c r="G8" s="13">
        <v>492</v>
      </c>
      <c r="H8" s="13"/>
      <c r="I8" s="13"/>
      <c r="J8" s="292"/>
      <c r="K8" s="128"/>
      <c r="M8" s="20"/>
      <c r="N8" s="21"/>
      <c r="O8" s="20"/>
      <c r="P8" s="20"/>
      <c r="Q8" s="21"/>
      <c r="R8" s="122"/>
      <c r="S8" s="16"/>
    </row>
    <row r="9" spans="1:19" s="5" customFormat="1" ht="16.5" customHeight="1">
      <c r="A9" s="426" t="s">
        <v>253</v>
      </c>
      <c r="B9" s="12" t="s">
        <v>254</v>
      </c>
      <c r="C9" s="12" t="s">
        <v>255</v>
      </c>
      <c r="D9" s="128" t="s">
        <v>163</v>
      </c>
      <c r="E9" s="13"/>
      <c r="F9" s="13">
        <v>479</v>
      </c>
      <c r="G9" s="13"/>
      <c r="H9" s="13"/>
      <c r="I9" s="13"/>
      <c r="J9" s="292"/>
      <c r="K9" s="128"/>
      <c r="M9" s="20"/>
      <c r="N9" s="21"/>
      <c r="O9" s="20"/>
      <c r="P9" s="20"/>
      <c r="Q9" s="21"/>
      <c r="R9" s="122"/>
      <c r="S9" s="16"/>
    </row>
    <row r="10" spans="1:19" s="6" customFormat="1" ht="16.5" customHeight="1">
      <c r="A10" s="420" t="s">
        <v>256</v>
      </c>
      <c r="B10" s="128" t="s">
        <v>257</v>
      </c>
      <c r="C10" s="128" t="s">
        <v>114</v>
      </c>
      <c r="D10" s="128" t="s">
        <v>258</v>
      </c>
      <c r="E10" s="13"/>
      <c r="F10" s="13">
        <v>430</v>
      </c>
      <c r="G10" s="13"/>
      <c r="H10" s="13"/>
      <c r="I10" s="13"/>
      <c r="J10" s="292"/>
      <c r="K10" s="128"/>
      <c r="M10" s="20">
        <v>527</v>
      </c>
      <c r="N10" s="21" t="s">
        <v>31</v>
      </c>
      <c r="O10" s="21" t="s">
        <v>31</v>
      </c>
      <c r="P10" s="21" t="s">
        <v>31</v>
      </c>
      <c r="Q10" s="24" t="s">
        <v>31</v>
      </c>
      <c r="R10" s="122"/>
      <c r="S10" s="17"/>
    </row>
    <row r="11" spans="1:19" s="6" customFormat="1" ht="16.5" customHeight="1">
      <c r="A11" s="426" t="s">
        <v>259</v>
      </c>
      <c r="B11" s="12" t="s">
        <v>260</v>
      </c>
      <c r="C11" s="12" t="s">
        <v>261</v>
      </c>
      <c r="D11" s="128" t="s">
        <v>258</v>
      </c>
      <c r="E11" s="13"/>
      <c r="F11" s="13">
        <v>421</v>
      </c>
      <c r="G11" s="13"/>
      <c r="H11" s="13"/>
      <c r="I11" s="13"/>
      <c r="J11" s="292"/>
      <c r="K11" s="128"/>
      <c r="M11" s="20">
        <v>527</v>
      </c>
      <c r="N11" s="21" t="s">
        <v>31</v>
      </c>
      <c r="O11" s="21" t="s">
        <v>31</v>
      </c>
      <c r="P11" s="21" t="s">
        <v>31</v>
      </c>
      <c r="Q11" s="24" t="s">
        <v>31</v>
      </c>
      <c r="R11" s="122"/>
      <c r="S11" s="17"/>
    </row>
    <row r="12" spans="1:19" s="6" customFormat="1" ht="16.5" customHeight="1">
      <c r="A12" s="14"/>
      <c r="B12" s="101"/>
      <c r="C12" s="12"/>
      <c r="D12" s="126"/>
      <c r="E12" s="118"/>
      <c r="F12" s="13"/>
      <c r="G12" s="13"/>
      <c r="H12" s="13"/>
      <c r="I12" s="120"/>
      <c r="J12" s="132"/>
      <c r="K12" s="52"/>
      <c r="M12" s="20">
        <v>527</v>
      </c>
      <c r="N12" s="21" t="s">
        <v>31</v>
      </c>
      <c r="O12" s="21" t="s">
        <v>31</v>
      </c>
      <c r="P12" s="21" t="s">
        <v>31</v>
      </c>
      <c r="Q12" s="24" t="s">
        <v>31</v>
      </c>
      <c r="R12" s="122"/>
      <c r="S12" s="17"/>
    </row>
    <row r="13" spans="1:19" s="6" customFormat="1" ht="16.5" customHeight="1" thickBot="1">
      <c r="A13" s="181"/>
      <c r="B13" s="182"/>
      <c r="C13" s="182"/>
      <c r="D13" s="180"/>
      <c r="E13" s="124"/>
      <c r="F13" s="15"/>
      <c r="G13" s="15"/>
      <c r="H13" s="15"/>
      <c r="I13" s="121"/>
      <c r="J13" s="133"/>
      <c r="K13" s="53"/>
      <c r="M13" s="20"/>
      <c r="N13" s="21"/>
      <c r="O13" s="21"/>
      <c r="P13" s="21"/>
      <c r="Q13" s="24"/>
      <c r="R13" s="122"/>
      <c r="S13" s="17"/>
    </row>
    <row r="14" spans="1:19" s="6" customFormat="1" ht="16.5" customHeight="1" thickBot="1">
      <c r="A14" s="27"/>
      <c r="B14" s="27"/>
      <c r="C14" s="27"/>
      <c r="D14" s="27"/>
      <c r="E14" s="27"/>
      <c r="F14" s="25"/>
      <c r="G14" s="24"/>
      <c r="H14" s="22"/>
      <c r="I14" s="22"/>
      <c r="J14" s="23"/>
      <c r="K14" s="162"/>
      <c r="M14" s="32"/>
      <c r="N14" s="32"/>
      <c r="O14" s="24"/>
      <c r="P14" s="26"/>
      <c r="Q14" s="26"/>
      <c r="R14" s="122"/>
      <c r="S14" s="17"/>
    </row>
    <row r="15" spans="1:19" s="6" customFormat="1" ht="16.5" customHeight="1">
      <c r="A15" s="28" t="s">
        <v>0</v>
      </c>
      <c r="B15" s="47" t="s">
        <v>1</v>
      </c>
      <c r="C15" s="47" t="s">
        <v>3</v>
      </c>
      <c r="D15" s="49" t="s">
        <v>106</v>
      </c>
      <c r="E15" s="50"/>
      <c r="F15" s="47"/>
      <c r="G15" s="47"/>
      <c r="H15" s="47"/>
      <c r="I15" s="48"/>
      <c r="J15" s="34"/>
      <c r="K15" s="160"/>
      <c r="M15" s="32"/>
      <c r="N15" s="32"/>
      <c r="O15" s="24"/>
      <c r="P15" s="26"/>
      <c r="Q15" s="26"/>
      <c r="R15" s="122"/>
      <c r="S15" s="17"/>
    </row>
    <row r="16" spans="1:19" s="6" customFormat="1" ht="16.5" customHeight="1">
      <c r="A16" s="428" t="s">
        <v>128</v>
      </c>
      <c r="B16" s="398"/>
      <c r="C16" s="398"/>
      <c r="D16" s="399"/>
      <c r="E16" s="263"/>
      <c r="F16" s="264"/>
      <c r="G16" s="264"/>
      <c r="H16" s="265"/>
      <c r="I16" s="266"/>
      <c r="J16" s="267"/>
      <c r="K16" s="268"/>
      <c r="M16" s="24"/>
      <c r="N16" s="26"/>
      <c r="O16" s="26"/>
      <c r="P16" s="26"/>
      <c r="Q16" s="26"/>
      <c r="R16" s="122"/>
      <c r="S16" s="17"/>
    </row>
    <row r="17" spans="1:19" s="6" customFormat="1" ht="16.5" customHeight="1">
      <c r="A17" s="429" t="s">
        <v>112</v>
      </c>
      <c r="B17" s="37" t="s">
        <v>113</v>
      </c>
      <c r="C17" s="37" t="s">
        <v>93</v>
      </c>
      <c r="D17" s="125" t="s">
        <v>109</v>
      </c>
      <c r="E17" s="35">
        <v>559</v>
      </c>
      <c r="F17" s="35">
        <v>568</v>
      </c>
      <c r="G17" s="35"/>
      <c r="H17" s="35">
        <v>546</v>
      </c>
      <c r="I17" s="35">
        <v>550</v>
      </c>
      <c r="J17" s="293">
        <v>1677</v>
      </c>
      <c r="K17" s="430">
        <v>1</v>
      </c>
      <c r="M17" s="24"/>
      <c r="N17" s="26"/>
      <c r="O17" s="26"/>
      <c r="P17" s="26"/>
      <c r="Q17" s="26"/>
      <c r="R17" s="122"/>
      <c r="S17" s="17"/>
    </row>
    <row r="18" spans="1:22" s="6" customFormat="1" ht="16.5" customHeight="1">
      <c r="A18" s="429" t="s">
        <v>154</v>
      </c>
      <c r="B18" s="37" t="s">
        <v>155</v>
      </c>
      <c r="C18" s="37" t="s">
        <v>156</v>
      </c>
      <c r="D18" s="125" t="s">
        <v>109</v>
      </c>
      <c r="E18" s="35">
        <v>560</v>
      </c>
      <c r="F18" s="35">
        <v>555</v>
      </c>
      <c r="G18" s="35">
        <v>556</v>
      </c>
      <c r="H18" s="35">
        <v>550</v>
      </c>
      <c r="I18" s="35">
        <v>546</v>
      </c>
      <c r="J18" s="293">
        <v>1671</v>
      </c>
      <c r="K18" s="430">
        <v>2</v>
      </c>
      <c r="M18" s="20">
        <v>545</v>
      </c>
      <c r="N18" s="21">
        <v>537</v>
      </c>
      <c r="O18" s="20">
        <v>553</v>
      </c>
      <c r="P18" s="21" t="s">
        <v>44</v>
      </c>
      <c r="Q18" s="26" t="s">
        <v>57</v>
      </c>
      <c r="R18" s="122"/>
      <c r="S18" s="17">
        <f>545+553+545</f>
        <v>1643</v>
      </c>
      <c r="V18" s="17"/>
    </row>
    <row r="19" spans="1:22" s="6" customFormat="1" ht="16.5" customHeight="1">
      <c r="A19" s="429" t="s">
        <v>192</v>
      </c>
      <c r="B19" s="37" t="s">
        <v>193</v>
      </c>
      <c r="C19" s="37" t="s">
        <v>104</v>
      </c>
      <c r="D19" s="125" t="s">
        <v>98</v>
      </c>
      <c r="E19" s="35">
        <v>565</v>
      </c>
      <c r="F19" s="35">
        <v>549</v>
      </c>
      <c r="G19" s="35">
        <v>543</v>
      </c>
      <c r="H19" s="35">
        <v>551</v>
      </c>
      <c r="I19" s="35">
        <v>521</v>
      </c>
      <c r="J19" s="293">
        <v>1665</v>
      </c>
      <c r="K19" s="430">
        <v>3</v>
      </c>
      <c r="M19" s="20">
        <v>537</v>
      </c>
      <c r="N19" s="20">
        <v>531</v>
      </c>
      <c r="O19" s="21">
        <v>530</v>
      </c>
      <c r="P19" s="20" t="s">
        <v>45</v>
      </c>
      <c r="Q19" s="21" t="s">
        <v>52</v>
      </c>
      <c r="R19" s="122"/>
      <c r="S19" s="17">
        <f>537+531+549</f>
        <v>1617</v>
      </c>
      <c r="V19" s="17"/>
    </row>
    <row r="20" spans="1:22" s="6" customFormat="1" ht="16.5" customHeight="1">
      <c r="A20" s="429" t="s">
        <v>119</v>
      </c>
      <c r="B20" s="37" t="s">
        <v>120</v>
      </c>
      <c r="C20" s="37" t="s">
        <v>121</v>
      </c>
      <c r="D20" s="125" t="s">
        <v>122</v>
      </c>
      <c r="E20" s="35">
        <v>558</v>
      </c>
      <c r="F20" s="35">
        <v>552</v>
      </c>
      <c r="G20" s="35">
        <v>554</v>
      </c>
      <c r="H20" s="35">
        <v>552</v>
      </c>
      <c r="I20" s="35">
        <v>238</v>
      </c>
      <c r="J20" s="293">
        <v>1664</v>
      </c>
      <c r="K20" s="430">
        <v>4</v>
      </c>
      <c r="M20" s="20">
        <v>537</v>
      </c>
      <c r="N20" s="20">
        <v>531</v>
      </c>
      <c r="O20" s="21">
        <v>530</v>
      </c>
      <c r="P20" s="20" t="s">
        <v>45</v>
      </c>
      <c r="Q20" s="21" t="s">
        <v>52</v>
      </c>
      <c r="R20" s="122"/>
      <c r="S20" s="17">
        <f>537+531+549</f>
        <v>1617</v>
      </c>
      <c r="V20" s="17"/>
    </row>
    <row r="21" spans="1:22" s="6" customFormat="1" ht="16.5" customHeight="1">
      <c r="A21" s="429" t="s">
        <v>157</v>
      </c>
      <c r="B21" s="37" t="s">
        <v>158</v>
      </c>
      <c r="C21" s="37" t="s">
        <v>159</v>
      </c>
      <c r="D21" s="125" t="s">
        <v>98</v>
      </c>
      <c r="E21" s="35"/>
      <c r="F21" s="35">
        <v>550</v>
      </c>
      <c r="G21" s="35">
        <v>555</v>
      </c>
      <c r="H21" s="35">
        <v>541</v>
      </c>
      <c r="I21" s="35">
        <v>552</v>
      </c>
      <c r="J21" s="293">
        <v>1657</v>
      </c>
      <c r="K21" s="125" t="s">
        <v>40</v>
      </c>
      <c r="M21" s="20">
        <v>538</v>
      </c>
      <c r="N21" s="21" t="s">
        <v>31</v>
      </c>
      <c r="O21" s="21" t="s">
        <v>31</v>
      </c>
      <c r="P21" s="20" t="s">
        <v>51</v>
      </c>
      <c r="Q21" s="26" t="s">
        <v>63</v>
      </c>
      <c r="R21" s="122"/>
      <c r="S21" s="17">
        <f>538+537+534</f>
        <v>1609</v>
      </c>
      <c r="V21" s="17"/>
    </row>
    <row r="22" spans="1:22" s="6" customFormat="1" ht="16.5" customHeight="1">
      <c r="A22" s="429" t="s">
        <v>262</v>
      </c>
      <c r="B22" s="37" t="s">
        <v>263</v>
      </c>
      <c r="C22" s="37" t="s">
        <v>264</v>
      </c>
      <c r="D22" s="125" t="s">
        <v>265</v>
      </c>
      <c r="E22" s="35"/>
      <c r="F22" s="35">
        <v>556</v>
      </c>
      <c r="G22" s="35">
        <v>557</v>
      </c>
      <c r="H22" s="35"/>
      <c r="I22" s="35">
        <v>544</v>
      </c>
      <c r="J22" s="293">
        <v>1657</v>
      </c>
      <c r="K22" s="430">
        <v>6</v>
      </c>
      <c r="M22" s="21">
        <v>518</v>
      </c>
      <c r="N22" s="20">
        <v>541</v>
      </c>
      <c r="O22" s="21">
        <v>510</v>
      </c>
      <c r="P22" s="20" t="s">
        <v>38</v>
      </c>
      <c r="Q22" s="24" t="s">
        <v>58</v>
      </c>
      <c r="R22" s="122"/>
      <c r="S22" s="17">
        <f>541+520+531</f>
        <v>1592</v>
      </c>
      <c r="V22" s="17"/>
    </row>
    <row r="23" spans="1:22" s="6" customFormat="1" ht="16.5" customHeight="1">
      <c r="A23" s="429" t="s">
        <v>164</v>
      </c>
      <c r="B23" s="37" t="s">
        <v>175</v>
      </c>
      <c r="C23" s="37" t="s">
        <v>26</v>
      </c>
      <c r="D23" s="125" t="s">
        <v>95</v>
      </c>
      <c r="E23" s="35">
        <v>531</v>
      </c>
      <c r="F23" s="35">
        <v>528</v>
      </c>
      <c r="G23" s="35">
        <v>507</v>
      </c>
      <c r="H23" s="35">
        <v>544</v>
      </c>
      <c r="I23" s="35">
        <v>544</v>
      </c>
      <c r="J23" s="293">
        <v>1619</v>
      </c>
      <c r="K23" s="430">
        <v>7</v>
      </c>
      <c r="M23" s="20">
        <v>521</v>
      </c>
      <c r="N23" s="21" t="s">
        <v>31</v>
      </c>
      <c r="O23" s="20">
        <v>539</v>
      </c>
      <c r="P23" s="21" t="s">
        <v>31</v>
      </c>
      <c r="Q23" s="20" t="s">
        <v>64</v>
      </c>
      <c r="R23" s="122"/>
      <c r="S23" s="17">
        <f>521+539+499</f>
        <v>1559</v>
      </c>
      <c r="V23" s="17"/>
    </row>
    <row r="24" spans="1:22" s="6" customFormat="1" ht="16.5" customHeight="1">
      <c r="A24" s="429" t="s">
        <v>266</v>
      </c>
      <c r="B24" s="125" t="s">
        <v>267</v>
      </c>
      <c r="C24" s="125" t="s">
        <v>268</v>
      </c>
      <c r="D24" s="125" t="s">
        <v>109</v>
      </c>
      <c r="E24" s="35"/>
      <c r="F24" s="35">
        <v>503</v>
      </c>
      <c r="G24" s="35">
        <v>509</v>
      </c>
      <c r="H24" s="35">
        <v>521</v>
      </c>
      <c r="I24" s="35">
        <v>506</v>
      </c>
      <c r="J24" s="293">
        <v>1536</v>
      </c>
      <c r="K24" s="128" t="s">
        <v>49</v>
      </c>
      <c r="M24" s="20">
        <v>526</v>
      </c>
      <c r="N24" s="20">
        <v>501</v>
      </c>
      <c r="O24" s="20">
        <v>449</v>
      </c>
      <c r="P24" s="21" t="s">
        <v>31</v>
      </c>
      <c r="Q24" s="21" t="s">
        <v>59</v>
      </c>
      <c r="R24" s="122"/>
      <c r="S24" s="17">
        <f>526+501+449</f>
        <v>1476</v>
      </c>
      <c r="V24" s="17"/>
    </row>
    <row r="25" spans="1:22" s="6" customFormat="1" ht="16.5" customHeight="1">
      <c r="A25" s="429" t="s">
        <v>142</v>
      </c>
      <c r="B25" s="37" t="s">
        <v>194</v>
      </c>
      <c r="C25" s="37" t="s">
        <v>136</v>
      </c>
      <c r="D25" s="125" t="s">
        <v>95</v>
      </c>
      <c r="E25" s="35">
        <v>480</v>
      </c>
      <c r="F25" s="35"/>
      <c r="G25" s="35">
        <v>464</v>
      </c>
      <c r="H25" s="35">
        <v>451</v>
      </c>
      <c r="I25" s="35"/>
      <c r="J25" s="293"/>
      <c r="K25" s="430"/>
      <c r="M25" s="21">
        <v>471</v>
      </c>
      <c r="N25" s="20">
        <v>476</v>
      </c>
      <c r="O25" s="21" t="s">
        <v>31</v>
      </c>
      <c r="P25" s="20" t="s">
        <v>50</v>
      </c>
      <c r="Q25" s="20" t="s">
        <v>62</v>
      </c>
      <c r="R25" s="122"/>
      <c r="S25" s="17">
        <f>476+504+490</f>
        <v>1470</v>
      </c>
      <c r="V25" s="17"/>
    </row>
    <row r="26" spans="1:19" s="6" customFormat="1" ht="16.5" customHeight="1">
      <c r="A26" s="429" t="s">
        <v>160</v>
      </c>
      <c r="B26" s="37" t="s">
        <v>161</v>
      </c>
      <c r="C26" s="37" t="s">
        <v>162</v>
      </c>
      <c r="D26" s="125" t="s">
        <v>163</v>
      </c>
      <c r="E26" s="35"/>
      <c r="F26" s="35">
        <v>541</v>
      </c>
      <c r="G26" s="35">
        <v>533</v>
      </c>
      <c r="H26" s="35"/>
      <c r="I26" s="35"/>
      <c r="J26" s="293"/>
      <c r="K26" s="430"/>
      <c r="M26" s="20">
        <v>501</v>
      </c>
      <c r="N26" s="20">
        <v>486</v>
      </c>
      <c r="O26" s="21">
        <v>434</v>
      </c>
      <c r="P26" s="21" t="s">
        <v>47</v>
      </c>
      <c r="Q26" s="26" t="s">
        <v>60</v>
      </c>
      <c r="R26" s="122"/>
      <c r="S26" s="17">
        <f>501+486+483</f>
        <v>1470</v>
      </c>
    </row>
    <row r="27" spans="1:19" s="6" customFormat="1" ht="16.5" customHeight="1">
      <c r="A27" s="429" t="s">
        <v>33</v>
      </c>
      <c r="B27" s="37" t="s">
        <v>25</v>
      </c>
      <c r="C27" s="37" t="s">
        <v>26</v>
      </c>
      <c r="D27" s="125" t="s">
        <v>96</v>
      </c>
      <c r="E27" s="35">
        <v>532</v>
      </c>
      <c r="F27" s="13"/>
      <c r="G27" s="13">
        <v>527</v>
      </c>
      <c r="H27" s="13"/>
      <c r="I27" s="13"/>
      <c r="J27" s="292"/>
      <c r="K27" s="430"/>
      <c r="M27" s="21">
        <v>474</v>
      </c>
      <c r="N27" s="20">
        <v>490</v>
      </c>
      <c r="O27" s="21">
        <v>474</v>
      </c>
      <c r="P27" s="20" t="s">
        <v>46</v>
      </c>
      <c r="Q27" s="26" t="s">
        <v>61</v>
      </c>
      <c r="R27" s="122"/>
      <c r="S27" s="17">
        <f>490+488+482</f>
        <v>1460</v>
      </c>
    </row>
    <row r="28" spans="1:22" s="6" customFormat="1" ht="16.5" customHeight="1">
      <c r="A28" s="420" t="s">
        <v>190</v>
      </c>
      <c r="B28" s="128" t="s">
        <v>191</v>
      </c>
      <c r="C28" s="128" t="s">
        <v>159</v>
      </c>
      <c r="D28" s="128" t="s">
        <v>96</v>
      </c>
      <c r="E28" s="13"/>
      <c r="F28" s="35">
        <v>545</v>
      </c>
      <c r="G28" s="35"/>
      <c r="H28" s="35"/>
      <c r="I28" s="35"/>
      <c r="J28" s="293"/>
      <c r="K28" s="430"/>
      <c r="M28" s="20">
        <v>549</v>
      </c>
      <c r="N28" s="20">
        <v>557</v>
      </c>
      <c r="O28" s="21">
        <v>546</v>
      </c>
      <c r="P28" s="20" t="s">
        <v>43</v>
      </c>
      <c r="Q28" s="21" t="s">
        <v>56</v>
      </c>
      <c r="R28" s="122"/>
      <c r="S28" s="17">
        <f>549+557+553</f>
        <v>1659</v>
      </c>
      <c r="V28" s="17"/>
    </row>
    <row r="29" spans="1:19" s="6" customFormat="1" ht="16.5" customHeight="1">
      <c r="A29" s="429" t="s">
        <v>140</v>
      </c>
      <c r="B29" s="37" t="s">
        <v>141</v>
      </c>
      <c r="C29" s="37" t="s">
        <v>138</v>
      </c>
      <c r="D29" s="125" t="s">
        <v>109</v>
      </c>
      <c r="E29" s="35"/>
      <c r="F29" s="35"/>
      <c r="G29" s="35">
        <v>532</v>
      </c>
      <c r="H29" s="35"/>
      <c r="I29" s="35">
        <v>537</v>
      </c>
      <c r="J29" s="293"/>
      <c r="K29" s="128"/>
      <c r="M29" s="21" t="s">
        <v>31</v>
      </c>
      <c r="N29" s="21" t="s">
        <v>31</v>
      </c>
      <c r="O29" s="20">
        <v>487</v>
      </c>
      <c r="P29" s="20" t="s">
        <v>53</v>
      </c>
      <c r="Q29" s="26" t="s">
        <v>65</v>
      </c>
      <c r="R29" s="122"/>
      <c r="S29" s="17">
        <f>487+479+460</f>
        <v>1426</v>
      </c>
    </row>
    <row r="30" spans="1:19" s="6" customFormat="1" ht="16.5" customHeight="1">
      <c r="A30" s="429" t="s">
        <v>318</v>
      </c>
      <c r="B30" s="37" t="s">
        <v>319</v>
      </c>
      <c r="C30" s="37" t="s">
        <v>150</v>
      </c>
      <c r="D30" s="125" t="s">
        <v>325</v>
      </c>
      <c r="E30" s="35"/>
      <c r="F30" s="35"/>
      <c r="G30" s="35"/>
      <c r="H30" s="35"/>
      <c r="I30" s="35">
        <v>556</v>
      </c>
      <c r="J30" s="293"/>
      <c r="K30" s="430"/>
      <c r="M30" s="20">
        <v>529</v>
      </c>
      <c r="N30" s="21" t="s">
        <v>31</v>
      </c>
      <c r="O30" s="21">
        <v>518</v>
      </c>
      <c r="P30" s="20" t="s">
        <v>48</v>
      </c>
      <c r="Q30" s="24" t="s">
        <v>31</v>
      </c>
      <c r="R30" s="122"/>
      <c r="S30" s="17">
        <f>529+518+526</f>
        <v>1573</v>
      </c>
    </row>
    <row r="31" spans="1:19" s="6" customFormat="1" ht="16.5" customHeight="1">
      <c r="A31" s="429" t="s">
        <v>198</v>
      </c>
      <c r="B31" s="431" t="s">
        <v>320</v>
      </c>
      <c r="C31" s="431" t="s">
        <v>199</v>
      </c>
      <c r="D31" s="125" t="s">
        <v>109</v>
      </c>
      <c r="E31" s="35"/>
      <c r="F31" s="35"/>
      <c r="G31" s="35"/>
      <c r="H31" s="35"/>
      <c r="I31" s="35">
        <v>543</v>
      </c>
      <c r="J31" s="293"/>
      <c r="K31" s="430"/>
      <c r="M31" s="20">
        <v>503</v>
      </c>
      <c r="N31" s="21">
        <v>494</v>
      </c>
      <c r="O31" s="20">
        <v>537</v>
      </c>
      <c r="P31" s="21" t="s">
        <v>31</v>
      </c>
      <c r="Q31" s="26" t="s">
        <v>31</v>
      </c>
      <c r="R31" s="122"/>
      <c r="S31" s="17">
        <f>503+494+537</f>
        <v>1534</v>
      </c>
    </row>
    <row r="32" spans="1:11" s="6" customFormat="1" ht="16.5" customHeight="1" thickBot="1">
      <c r="A32" s="27"/>
      <c r="B32" s="30"/>
      <c r="C32" s="30"/>
      <c r="D32" s="30"/>
      <c r="E32" s="24"/>
      <c r="F32" s="24"/>
      <c r="G32" s="24"/>
      <c r="H32" s="22"/>
      <c r="I32" s="22"/>
      <c r="J32" s="23"/>
      <c r="K32" s="23"/>
    </row>
    <row r="33" spans="1:19" s="6" customFormat="1" ht="16.5" customHeight="1">
      <c r="A33" s="28" t="s">
        <v>0</v>
      </c>
      <c r="B33" s="47" t="s">
        <v>1</v>
      </c>
      <c r="C33" s="47" t="s">
        <v>3</v>
      </c>
      <c r="D33" s="49" t="s">
        <v>106</v>
      </c>
      <c r="E33" s="50"/>
      <c r="F33" s="47"/>
      <c r="G33" s="47"/>
      <c r="H33" s="47"/>
      <c r="I33" s="48"/>
      <c r="J33" s="34"/>
      <c r="K33" s="160"/>
      <c r="M33" s="32"/>
      <c r="N33" s="32"/>
      <c r="O33" s="24"/>
      <c r="P33" s="26"/>
      <c r="Q33" s="26"/>
      <c r="R33" s="122"/>
      <c r="S33" s="17"/>
    </row>
    <row r="34" spans="1:19" s="6" customFormat="1" ht="16.5" customHeight="1">
      <c r="A34" s="428" t="s">
        <v>129</v>
      </c>
      <c r="B34" s="398"/>
      <c r="C34" s="398"/>
      <c r="D34" s="399"/>
      <c r="E34" s="263"/>
      <c r="F34" s="264"/>
      <c r="G34" s="264"/>
      <c r="H34" s="265"/>
      <c r="I34" s="266"/>
      <c r="J34" s="267"/>
      <c r="K34" s="268"/>
      <c r="M34" s="24"/>
      <c r="N34" s="26"/>
      <c r="O34" s="26"/>
      <c r="P34" s="26"/>
      <c r="Q34" s="26"/>
      <c r="R34" s="122"/>
      <c r="S34" s="17"/>
    </row>
    <row r="35" spans="1:19" s="6" customFormat="1" ht="16.5" customHeight="1">
      <c r="A35" s="432" t="s">
        <v>233</v>
      </c>
      <c r="B35" s="37" t="s">
        <v>218</v>
      </c>
      <c r="C35" s="37" t="s">
        <v>219</v>
      </c>
      <c r="D35" s="37" t="s">
        <v>234</v>
      </c>
      <c r="E35" s="35">
        <v>561</v>
      </c>
      <c r="F35" s="35">
        <v>554</v>
      </c>
      <c r="G35" s="35">
        <v>559</v>
      </c>
      <c r="H35" s="35">
        <v>558</v>
      </c>
      <c r="I35" s="293">
        <v>563</v>
      </c>
      <c r="J35" s="293">
        <v>1683</v>
      </c>
      <c r="K35" s="125" t="s">
        <v>36</v>
      </c>
      <c r="M35" s="24"/>
      <c r="N35" s="26"/>
      <c r="O35" s="26"/>
      <c r="P35" s="26"/>
      <c r="Q35" s="26"/>
      <c r="R35" s="122"/>
      <c r="S35" s="17"/>
    </row>
    <row r="36" spans="1:22" s="6" customFormat="1" ht="16.5" customHeight="1">
      <c r="A36" s="429" t="s">
        <v>15</v>
      </c>
      <c r="B36" s="37" t="s">
        <v>30</v>
      </c>
      <c r="C36" s="37" t="s">
        <v>12</v>
      </c>
      <c r="D36" s="125" t="s">
        <v>97</v>
      </c>
      <c r="E36" s="35">
        <v>554</v>
      </c>
      <c r="F36" s="35">
        <v>552</v>
      </c>
      <c r="G36" s="35">
        <v>538</v>
      </c>
      <c r="H36" s="35"/>
      <c r="I36" s="293">
        <v>546</v>
      </c>
      <c r="J36" s="293">
        <v>1652</v>
      </c>
      <c r="K36" s="430">
        <v>2</v>
      </c>
      <c r="M36" s="20">
        <v>545</v>
      </c>
      <c r="N36" s="21">
        <v>537</v>
      </c>
      <c r="O36" s="20">
        <v>553</v>
      </c>
      <c r="P36" s="21" t="s">
        <v>44</v>
      </c>
      <c r="Q36" s="26" t="s">
        <v>57</v>
      </c>
      <c r="R36" s="122"/>
      <c r="S36" s="17">
        <f>545+553+545</f>
        <v>1643</v>
      </c>
      <c r="V36" s="17"/>
    </row>
    <row r="37" spans="1:22" s="6" customFormat="1" ht="16.5" customHeight="1">
      <c r="A37" s="429" t="s">
        <v>27</v>
      </c>
      <c r="B37" s="37" t="s">
        <v>14</v>
      </c>
      <c r="C37" s="37" t="s">
        <v>10</v>
      </c>
      <c r="D37" s="125" t="s">
        <v>95</v>
      </c>
      <c r="E37" s="35">
        <v>547</v>
      </c>
      <c r="F37" s="35">
        <v>535</v>
      </c>
      <c r="G37" s="35">
        <v>554</v>
      </c>
      <c r="H37" s="35">
        <v>532</v>
      </c>
      <c r="I37" s="35">
        <v>531</v>
      </c>
      <c r="J37" s="293">
        <v>1636</v>
      </c>
      <c r="K37" s="430">
        <v>3</v>
      </c>
      <c r="M37" s="20">
        <v>538</v>
      </c>
      <c r="N37" s="21" t="s">
        <v>31</v>
      </c>
      <c r="O37" s="21" t="s">
        <v>31</v>
      </c>
      <c r="P37" s="20" t="s">
        <v>51</v>
      </c>
      <c r="Q37" s="26" t="s">
        <v>63</v>
      </c>
      <c r="R37" s="122"/>
      <c r="S37" s="17">
        <f>538+537+534</f>
        <v>1609</v>
      </c>
      <c r="V37" s="17"/>
    </row>
    <row r="38" spans="1:22" s="6" customFormat="1" ht="16.5" customHeight="1">
      <c r="A38" s="429" t="s">
        <v>165</v>
      </c>
      <c r="B38" s="125" t="s">
        <v>166</v>
      </c>
      <c r="C38" s="125" t="s">
        <v>23</v>
      </c>
      <c r="D38" s="125" t="s">
        <v>177</v>
      </c>
      <c r="E38" s="35">
        <v>534</v>
      </c>
      <c r="F38" s="35">
        <v>549</v>
      </c>
      <c r="G38" s="35">
        <v>546</v>
      </c>
      <c r="H38" s="35">
        <v>534</v>
      </c>
      <c r="I38" s="293">
        <v>537</v>
      </c>
      <c r="J38" s="293">
        <v>1632</v>
      </c>
      <c r="K38" s="430">
        <v>4</v>
      </c>
      <c r="M38" s="20">
        <v>537</v>
      </c>
      <c r="N38" s="20">
        <v>531</v>
      </c>
      <c r="O38" s="21">
        <v>530</v>
      </c>
      <c r="P38" s="20" t="s">
        <v>45</v>
      </c>
      <c r="Q38" s="21" t="s">
        <v>52</v>
      </c>
      <c r="R38" s="122"/>
      <c r="S38" s="17">
        <f>537+531+549</f>
        <v>1617</v>
      </c>
      <c r="V38" s="17"/>
    </row>
    <row r="39" spans="1:22" s="6" customFormat="1" ht="16.5" customHeight="1">
      <c r="A39" s="429" t="s">
        <v>94</v>
      </c>
      <c r="B39" s="37">
        <v>32651</v>
      </c>
      <c r="C39" s="37">
        <v>57</v>
      </c>
      <c r="D39" s="125" t="s">
        <v>98</v>
      </c>
      <c r="E39" s="35"/>
      <c r="F39" s="35">
        <v>526</v>
      </c>
      <c r="G39" s="35"/>
      <c r="H39" s="35">
        <v>559</v>
      </c>
      <c r="I39" s="35">
        <v>544</v>
      </c>
      <c r="J39" s="293">
        <v>1629</v>
      </c>
      <c r="K39" s="430">
        <v>5</v>
      </c>
      <c r="M39" s="21">
        <v>518</v>
      </c>
      <c r="N39" s="20">
        <v>541</v>
      </c>
      <c r="O39" s="21">
        <v>510</v>
      </c>
      <c r="P39" s="20" t="s">
        <v>38</v>
      </c>
      <c r="Q39" s="24" t="s">
        <v>58</v>
      </c>
      <c r="R39" s="122"/>
      <c r="S39" s="17">
        <f>541+520+531</f>
        <v>1592</v>
      </c>
      <c r="V39" s="17"/>
    </row>
    <row r="40" spans="1:22" s="6" customFormat="1" ht="16.5" customHeight="1">
      <c r="A40" s="429" t="s">
        <v>168</v>
      </c>
      <c r="B40" s="37" t="s">
        <v>176</v>
      </c>
      <c r="C40" s="37" t="s">
        <v>170</v>
      </c>
      <c r="D40" s="125" t="s">
        <v>163</v>
      </c>
      <c r="E40" s="35">
        <v>532</v>
      </c>
      <c r="F40" s="35">
        <v>539</v>
      </c>
      <c r="G40" s="35">
        <v>529</v>
      </c>
      <c r="H40" s="35"/>
      <c r="I40" s="293">
        <v>543</v>
      </c>
      <c r="J40" s="293">
        <v>1614</v>
      </c>
      <c r="K40" s="430">
        <v>6</v>
      </c>
      <c r="M40" s="20">
        <v>521</v>
      </c>
      <c r="N40" s="21" t="s">
        <v>31</v>
      </c>
      <c r="O40" s="20">
        <v>539</v>
      </c>
      <c r="P40" s="21" t="s">
        <v>31</v>
      </c>
      <c r="Q40" s="20" t="s">
        <v>64</v>
      </c>
      <c r="R40" s="122"/>
      <c r="S40" s="17">
        <f>521+539+499</f>
        <v>1559</v>
      </c>
      <c r="V40" s="17"/>
    </row>
    <row r="41" spans="1:22" s="6" customFormat="1" ht="16.5" customHeight="1">
      <c r="A41" s="429" t="s">
        <v>18</v>
      </c>
      <c r="B41" s="37" t="s">
        <v>19</v>
      </c>
      <c r="C41" s="37" t="s">
        <v>20</v>
      </c>
      <c r="D41" s="125" t="s">
        <v>95</v>
      </c>
      <c r="E41" s="35">
        <v>484</v>
      </c>
      <c r="F41" s="35">
        <v>543</v>
      </c>
      <c r="G41" s="35">
        <v>512</v>
      </c>
      <c r="H41" s="35">
        <v>531</v>
      </c>
      <c r="I41" s="293">
        <v>510</v>
      </c>
      <c r="J41" s="293">
        <v>1586</v>
      </c>
      <c r="K41" s="430">
        <v>7</v>
      </c>
      <c r="M41" s="20">
        <v>537</v>
      </c>
      <c r="N41" s="20">
        <v>531</v>
      </c>
      <c r="O41" s="21">
        <v>530</v>
      </c>
      <c r="P41" s="20" t="s">
        <v>45</v>
      </c>
      <c r="Q41" s="21" t="s">
        <v>52</v>
      </c>
      <c r="R41" s="122"/>
      <c r="S41" s="17">
        <f>537+531+549</f>
        <v>1617</v>
      </c>
      <c r="V41" s="17"/>
    </row>
    <row r="42" spans="1:22" s="6" customFormat="1" ht="16.5" customHeight="1">
      <c r="A42" s="429" t="s">
        <v>131</v>
      </c>
      <c r="B42" s="37" t="s">
        <v>132</v>
      </c>
      <c r="C42" s="37" t="s">
        <v>133</v>
      </c>
      <c r="D42" s="125" t="s">
        <v>127</v>
      </c>
      <c r="E42" s="35"/>
      <c r="F42" s="35">
        <v>517</v>
      </c>
      <c r="G42" s="35">
        <v>534</v>
      </c>
      <c r="H42" s="35">
        <v>515</v>
      </c>
      <c r="I42" s="35">
        <v>534</v>
      </c>
      <c r="J42" s="293">
        <v>1585</v>
      </c>
      <c r="K42" s="430">
        <v>8</v>
      </c>
      <c r="M42" s="20">
        <v>538</v>
      </c>
      <c r="N42" s="21" t="s">
        <v>31</v>
      </c>
      <c r="O42" s="21" t="s">
        <v>31</v>
      </c>
      <c r="P42" s="20" t="s">
        <v>51</v>
      </c>
      <c r="Q42" s="26" t="s">
        <v>63</v>
      </c>
      <c r="R42" s="122"/>
      <c r="S42" s="17">
        <f>538+537+534</f>
        <v>1609</v>
      </c>
      <c r="V42" s="17"/>
    </row>
    <row r="43" spans="1:22" s="6" customFormat="1" ht="16.5" customHeight="1">
      <c r="A43" s="429" t="s">
        <v>21</v>
      </c>
      <c r="B43" s="37" t="s">
        <v>22</v>
      </c>
      <c r="C43" s="37" t="s">
        <v>23</v>
      </c>
      <c r="D43" s="125" t="s">
        <v>96</v>
      </c>
      <c r="E43" s="35">
        <v>519</v>
      </c>
      <c r="F43" s="35">
        <v>522</v>
      </c>
      <c r="G43" s="35">
        <v>509</v>
      </c>
      <c r="H43" s="35">
        <v>502</v>
      </c>
      <c r="I43" s="35">
        <v>525</v>
      </c>
      <c r="J43" s="293">
        <v>1566</v>
      </c>
      <c r="K43" s="430">
        <v>9</v>
      </c>
      <c r="M43" s="21">
        <v>518</v>
      </c>
      <c r="N43" s="20">
        <v>541</v>
      </c>
      <c r="O43" s="21">
        <v>510</v>
      </c>
      <c r="P43" s="20" t="s">
        <v>38</v>
      </c>
      <c r="Q43" s="24" t="s">
        <v>58</v>
      </c>
      <c r="R43" s="122"/>
      <c r="S43" s="17">
        <f>541+520+531</f>
        <v>1592</v>
      </c>
      <c r="V43" s="17"/>
    </row>
    <row r="44" spans="1:22" s="6" customFormat="1" ht="16.5" customHeight="1">
      <c r="A44" s="429" t="s">
        <v>16</v>
      </c>
      <c r="B44" s="37" t="s">
        <v>17</v>
      </c>
      <c r="C44" s="37" t="s">
        <v>11</v>
      </c>
      <c r="D44" s="125" t="s">
        <v>95</v>
      </c>
      <c r="E44" s="35">
        <v>474</v>
      </c>
      <c r="F44" s="35"/>
      <c r="G44" s="35">
        <v>471</v>
      </c>
      <c r="H44" s="35">
        <v>446</v>
      </c>
      <c r="I44" s="293">
        <v>476</v>
      </c>
      <c r="J44" s="293">
        <v>1421</v>
      </c>
      <c r="K44" s="430">
        <v>10</v>
      </c>
      <c r="M44" s="20">
        <v>521</v>
      </c>
      <c r="N44" s="21" t="s">
        <v>31</v>
      </c>
      <c r="O44" s="20">
        <v>539</v>
      </c>
      <c r="P44" s="21" t="s">
        <v>31</v>
      </c>
      <c r="Q44" s="20" t="s">
        <v>64</v>
      </c>
      <c r="R44" s="122"/>
      <c r="S44" s="17">
        <f>521+539+499</f>
        <v>1559</v>
      </c>
      <c r="V44" s="17"/>
    </row>
    <row r="45" spans="1:22" s="6" customFormat="1" ht="16.5" customHeight="1">
      <c r="A45" s="429" t="s">
        <v>134</v>
      </c>
      <c r="B45" s="37">
        <v>27343</v>
      </c>
      <c r="C45" s="37">
        <v>38</v>
      </c>
      <c r="D45" s="125" t="s">
        <v>96</v>
      </c>
      <c r="E45" s="35">
        <v>357</v>
      </c>
      <c r="F45" s="35">
        <v>412</v>
      </c>
      <c r="G45" s="35"/>
      <c r="H45" s="35">
        <v>410</v>
      </c>
      <c r="I45" s="35">
        <v>447</v>
      </c>
      <c r="J45" s="293">
        <v>1269</v>
      </c>
      <c r="K45" s="430">
        <v>11</v>
      </c>
      <c r="M45" s="20">
        <v>526</v>
      </c>
      <c r="N45" s="20">
        <v>501</v>
      </c>
      <c r="O45" s="20">
        <v>449</v>
      </c>
      <c r="P45" s="21" t="s">
        <v>31</v>
      </c>
      <c r="Q45" s="21" t="s">
        <v>59</v>
      </c>
      <c r="R45" s="122"/>
      <c r="S45" s="17">
        <f>526+501+449</f>
        <v>1476</v>
      </c>
      <c r="V45" s="17"/>
    </row>
    <row r="46" spans="1:22" s="6" customFormat="1" ht="16.5" customHeight="1">
      <c r="A46" s="429" t="s">
        <v>172</v>
      </c>
      <c r="B46" s="125" t="s">
        <v>174</v>
      </c>
      <c r="C46" s="125" t="s">
        <v>12</v>
      </c>
      <c r="D46" s="125" t="s">
        <v>96</v>
      </c>
      <c r="E46" s="35">
        <v>423</v>
      </c>
      <c r="F46" s="35">
        <v>387</v>
      </c>
      <c r="G46" s="35"/>
      <c r="H46" s="35">
        <v>323</v>
      </c>
      <c r="I46" s="35">
        <v>430</v>
      </c>
      <c r="J46" s="293">
        <v>1240</v>
      </c>
      <c r="K46" s="430">
        <v>12</v>
      </c>
      <c r="M46" s="21">
        <v>471</v>
      </c>
      <c r="N46" s="20">
        <v>476</v>
      </c>
      <c r="O46" s="21" t="s">
        <v>31</v>
      </c>
      <c r="P46" s="20" t="s">
        <v>50</v>
      </c>
      <c r="Q46" s="20" t="s">
        <v>62</v>
      </c>
      <c r="R46" s="122"/>
      <c r="S46" s="17">
        <f>476+504+490</f>
        <v>1470</v>
      </c>
      <c r="V46" s="17"/>
    </row>
    <row r="47" spans="1:19" s="6" customFormat="1" ht="16.5" customHeight="1">
      <c r="A47" s="429" t="s">
        <v>107</v>
      </c>
      <c r="B47" s="37" t="s">
        <v>108</v>
      </c>
      <c r="C47" s="37" t="s">
        <v>24</v>
      </c>
      <c r="D47" s="125" t="s">
        <v>96</v>
      </c>
      <c r="E47" s="35">
        <v>453</v>
      </c>
      <c r="F47" s="35">
        <v>489</v>
      </c>
      <c r="G47" s="35">
        <v>463</v>
      </c>
      <c r="H47" s="35"/>
      <c r="I47" s="35"/>
      <c r="J47" s="293"/>
      <c r="K47" s="430"/>
      <c r="M47" s="20">
        <v>501</v>
      </c>
      <c r="N47" s="20">
        <v>486</v>
      </c>
      <c r="O47" s="21">
        <v>434</v>
      </c>
      <c r="P47" s="21" t="s">
        <v>47</v>
      </c>
      <c r="Q47" s="26" t="s">
        <v>60</v>
      </c>
      <c r="R47" s="122"/>
      <c r="S47" s="17">
        <f>501+486+483</f>
        <v>1470</v>
      </c>
    </row>
    <row r="48" spans="1:19" s="6" customFormat="1" ht="16.5" customHeight="1">
      <c r="A48" s="429" t="s">
        <v>224</v>
      </c>
      <c r="B48" s="37"/>
      <c r="C48" s="37" t="s">
        <v>135</v>
      </c>
      <c r="D48" s="125" t="s">
        <v>96</v>
      </c>
      <c r="E48" s="35">
        <v>319</v>
      </c>
      <c r="F48" s="35"/>
      <c r="G48" s="35"/>
      <c r="H48" s="35"/>
      <c r="I48" s="35"/>
      <c r="J48" s="293"/>
      <c r="K48" s="430"/>
      <c r="M48" s="21">
        <v>474</v>
      </c>
      <c r="N48" s="20">
        <v>490</v>
      </c>
      <c r="O48" s="21">
        <v>474</v>
      </c>
      <c r="P48" s="20" t="s">
        <v>46</v>
      </c>
      <c r="Q48" s="26" t="s">
        <v>61</v>
      </c>
      <c r="R48" s="122"/>
      <c r="S48" s="17">
        <f>490+488+482</f>
        <v>1460</v>
      </c>
    </row>
    <row r="49" spans="1:22" s="6" customFormat="1" ht="16.5" customHeight="1">
      <c r="A49" s="155"/>
      <c r="B49" s="125"/>
      <c r="C49" s="125"/>
      <c r="D49" s="126"/>
      <c r="E49" s="51"/>
      <c r="F49" s="259"/>
      <c r="G49" s="259"/>
      <c r="H49" s="260"/>
      <c r="I49" s="261"/>
      <c r="J49" s="262"/>
      <c r="K49" s="159"/>
      <c r="M49" s="20">
        <v>549</v>
      </c>
      <c r="N49" s="20">
        <v>557</v>
      </c>
      <c r="O49" s="21">
        <v>546</v>
      </c>
      <c r="P49" s="20" t="s">
        <v>43</v>
      </c>
      <c r="Q49" s="21" t="s">
        <v>56</v>
      </c>
      <c r="R49" s="122"/>
      <c r="S49" s="17">
        <f>549+557+553</f>
        <v>1659</v>
      </c>
      <c r="V49" s="17"/>
    </row>
    <row r="50" spans="1:22" s="6" customFormat="1" ht="16.5" customHeight="1">
      <c r="A50" s="155"/>
      <c r="B50" s="37"/>
      <c r="C50" s="37"/>
      <c r="D50" s="126"/>
      <c r="E50" s="51"/>
      <c r="F50" s="35"/>
      <c r="G50" s="35"/>
      <c r="H50" s="35"/>
      <c r="I50" s="173"/>
      <c r="J50" s="157"/>
      <c r="K50" s="159"/>
      <c r="M50" s="20">
        <v>549</v>
      </c>
      <c r="N50" s="20">
        <v>557</v>
      </c>
      <c r="O50" s="21">
        <v>546</v>
      </c>
      <c r="P50" s="20" t="s">
        <v>43</v>
      </c>
      <c r="Q50" s="21" t="s">
        <v>56</v>
      </c>
      <c r="R50" s="122"/>
      <c r="S50" s="17">
        <f>549+557+553</f>
        <v>1659</v>
      </c>
      <c r="V50" s="17"/>
    </row>
    <row r="51" spans="1:19" s="6" customFormat="1" ht="16.5" customHeight="1" thickBot="1">
      <c r="A51" s="156"/>
      <c r="B51" s="38"/>
      <c r="C51" s="38"/>
      <c r="D51" s="136"/>
      <c r="E51" s="119"/>
      <c r="F51" s="36"/>
      <c r="G51" s="36"/>
      <c r="H51" s="36"/>
      <c r="I51" s="174"/>
      <c r="J51" s="158"/>
      <c r="K51" s="161"/>
      <c r="M51" s="21" t="s">
        <v>31</v>
      </c>
      <c r="N51" s="21" t="s">
        <v>31</v>
      </c>
      <c r="O51" s="20">
        <v>487</v>
      </c>
      <c r="P51" s="20" t="s">
        <v>53</v>
      </c>
      <c r="Q51" s="26" t="s">
        <v>65</v>
      </c>
      <c r="R51" s="122"/>
      <c r="S51" s="17">
        <f>487+479+460</f>
        <v>1426</v>
      </c>
    </row>
    <row r="52" spans="1:11" s="6" customFormat="1" ht="16.5" customHeight="1">
      <c r="A52" s="29"/>
      <c r="B52" s="23"/>
      <c r="C52" s="23"/>
      <c r="D52" s="23"/>
      <c r="E52" s="24"/>
      <c r="F52" s="24"/>
      <c r="G52" s="24"/>
      <c r="H52" s="23"/>
      <c r="I52" s="23"/>
      <c r="J52" s="23"/>
      <c r="K52" s="11"/>
    </row>
    <row r="53" spans="1:11" s="6" customFormat="1" ht="16.5" customHeight="1">
      <c r="A53" s="134" t="s">
        <v>28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s="6" customFormat="1" ht="16.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7"/>
    </row>
    <row r="55" spans="2:11" s="6" customFormat="1" ht="16.5" customHeight="1">
      <c r="B55" s="7"/>
      <c r="C55" s="7"/>
      <c r="D55" s="7"/>
      <c r="E55" s="7"/>
      <c r="F55" s="7"/>
      <c r="G55" s="7" t="s">
        <v>29</v>
      </c>
      <c r="H55" s="7"/>
      <c r="I55" s="7"/>
      <c r="J55" s="7"/>
      <c r="K55" s="7"/>
    </row>
    <row r="56" spans="2:11" s="6" customFormat="1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:11" s="6" customFormat="1" ht="19.5" customHeight="1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s="6" customFormat="1" ht="19.5" customHeight="1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s="6" customFormat="1" ht="19.5" customHeight="1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s="6" customFormat="1" ht="19.5" customHeight="1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2:11" s="6" customFormat="1" ht="19.5" customHeight="1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1" s="6" customFormat="1" ht="19.5" customHeight="1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s="6" customFormat="1" ht="19.5" customHeight="1"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2:11" s="6" customFormat="1" ht="19.5" customHeight="1"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2:11" s="6" customFormat="1" ht="19.5" customHeight="1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1" s="6" customFormat="1" ht="19.5" customHeight="1"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2:11" s="6" customFormat="1" ht="19.5" customHeight="1"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2:11" s="6" customFormat="1" ht="19.5" customHeight="1"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2:11" s="6" customFormat="1" ht="19.5" customHeight="1"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2:11" s="6" customFormat="1" ht="19.5" customHeight="1"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2:11" s="6" customFormat="1" ht="19.5" customHeight="1"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2:11" s="6" customFormat="1" ht="19.5" customHeight="1"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2:11" s="6" customFormat="1" ht="19.5" customHeight="1"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2:11" s="6" customFormat="1" ht="19.5" customHeight="1"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2:11" s="6" customFormat="1" ht="19.5" customHeight="1"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2:11" s="6" customFormat="1" ht="19.5" customHeight="1"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2:11" s="6" customFormat="1" ht="19.5" customHeight="1"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2:11" s="6" customFormat="1" ht="19.5" customHeight="1"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2:11" s="6" customFormat="1" ht="19.5" customHeight="1"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2:11" s="6" customFormat="1" ht="19.5" customHeight="1"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2:11" s="6" customFormat="1" ht="19.5" customHeight="1"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2:11" s="6" customFormat="1" ht="19.5" customHeight="1"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2:11" s="6" customFormat="1" ht="19.5" customHeight="1"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2:11" s="6" customFormat="1" ht="19.5" customHeight="1"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2:11" s="6" customFormat="1" ht="19.5" customHeight="1"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2:11" s="6" customFormat="1" ht="19.5" customHeight="1"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2:11" s="6" customFormat="1" ht="19.5" customHeight="1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s="6" customFormat="1" ht="19.5" customHeight="1"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2:11" s="6" customFormat="1" ht="19.5" customHeight="1"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2:11" s="6" customFormat="1" ht="19.5" customHeight="1"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2:11" s="6" customFormat="1" ht="19.5" customHeight="1"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2:11" s="6" customFormat="1" ht="19.5" customHeight="1"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2:11" s="6" customFormat="1" ht="19.5" customHeight="1"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2:11" s="6" customFormat="1" ht="19.5" customHeight="1"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2:11" s="6" customFormat="1" ht="19.5" customHeight="1"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2:11" s="6" customFormat="1" ht="19.5" customHeight="1"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2:11" s="6" customFormat="1" ht="19.5" customHeight="1"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2:11" s="6" customFormat="1" ht="19.5" customHeight="1"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2:11" s="6" customFormat="1" ht="19.5" customHeight="1"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2:11" s="6" customFormat="1" ht="19.5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2:11" s="6" customFormat="1" ht="15"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2:11" s="6" customFormat="1" ht="15"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2:11" s="6" customFormat="1" ht="15"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2:11" s="6" customFormat="1" ht="15"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2:11" s="6" customFormat="1" ht="15"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2:11" s="6" customFormat="1" ht="15"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2:11" s="6" customFormat="1" ht="15"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2:11" s="6" customFormat="1" ht="15"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2:11" s="6" customFormat="1" ht="15"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2:11" s="6" customFormat="1" ht="15"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2:11" s="6" customFormat="1" ht="15"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2:11" s="6" customFormat="1" ht="15"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2:11" s="6" customFormat="1" ht="15"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2:11" s="6" customFormat="1" ht="15"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2:11" s="6" customFormat="1" ht="15"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2:11" s="6" customFormat="1" ht="15"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2:11" s="6" customFormat="1" ht="15"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2:11" s="6" customFormat="1" ht="15"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2:11" s="6" customFormat="1" ht="15"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2:11" s="6" customFormat="1" ht="15"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2:11" s="6" customFormat="1" ht="15"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2:11" s="6" customFormat="1" ht="15"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2:11" s="6" customFormat="1" ht="15"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2:11" s="6" customFormat="1" ht="15"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2:11" s="6" customFormat="1" ht="15"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2:11" s="6" customFormat="1" ht="15"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2:11" s="6" customFormat="1" ht="15"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2:11" s="6" customFormat="1" ht="15"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2:11" s="6" customFormat="1" ht="15"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2:11" s="6" customFormat="1" ht="15"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2:11" s="6" customFormat="1" ht="15"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2:11" s="6" customFormat="1" ht="15"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2:11" s="6" customFormat="1" ht="15"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2:11" s="6" customFormat="1" ht="15"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2:11" s="6" customFormat="1" ht="15"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2:11" s="6" customFormat="1" ht="15"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2:11" s="6" customFormat="1" ht="15"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2:11" s="6" customFormat="1" ht="15"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2:11" s="6" customFormat="1" ht="15"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2:11" s="6" customFormat="1" ht="15"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2:11" s="6" customFormat="1" ht="15"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2:11" s="6" customFormat="1" ht="15"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2:11" s="6" customFormat="1" ht="15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s="6" customFormat="1" ht="15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s="6" customFormat="1" ht="15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s="6" customFormat="1" ht="15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s="6" customFormat="1" ht="15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s="6" customFormat="1" ht="15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s="6" customFormat="1" ht="15"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2:11" s="6" customFormat="1" ht="15"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2:11" s="6" customFormat="1" ht="15"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2:11" s="6" customFormat="1" ht="15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s="6" customFormat="1" ht="15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s="6" customFormat="1" ht="15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s="6" customFormat="1" ht="15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s="6" customFormat="1" ht="15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s="6" customFormat="1" ht="15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s="6" customFormat="1" ht="15"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2:11" s="6" customFormat="1" ht="15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11" s="6" customFormat="1" ht="15"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2:11" s="6" customFormat="1" ht="15"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2:11" s="6" customFormat="1" ht="15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11" s="6" customFormat="1" ht="15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s="6" customFormat="1" ht="15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s="6" customFormat="1" ht="1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s="6" customFormat="1" ht="15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s="6" customFormat="1" ht="15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s="6" customFormat="1" ht="15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s="6" customFormat="1" ht="15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s="6" customFormat="1" ht="15"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2:11" s="6" customFormat="1" ht="15"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2:11" s="6" customFormat="1" ht="15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s="6" customFormat="1" ht="15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s="6" customFormat="1" ht="1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s="6" customFormat="1" ht="15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s="6" customFormat="1" ht="15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s="6" customFormat="1" ht="15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s="6" customFormat="1" ht="15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s="6" customFormat="1" ht="15"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2:11" s="6" customFormat="1" ht="15"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2:11" s="6" customFormat="1" ht="15"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2:11" s="6" customFormat="1" ht="15"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2:11" s="6" customFormat="1" ht="15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s="6" customFormat="1" ht="15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s="6" customFormat="1" ht="15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s="6" customFormat="1" ht="1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s="6" customFormat="1" ht="1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s="6" customFormat="1" ht="15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2:11" s="6" customFormat="1" ht="15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s="6" customFormat="1" ht="15"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2:11" s="6" customFormat="1" ht="15"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2:11" s="6" customFormat="1" ht="15"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2:11" s="6" customFormat="1" ht="15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s="6" customFormat="1" ht="15"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2:11" s="6" customFormat="1" ht="15"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2:11" s="6" customFormat="1" ht="15"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2:11" s="6" customFormat="1" ht="15"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2:11" s="6" customFormat="1" ht="15"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2:11" s="6" customFormat="1" ht="15"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2:11" s="6" customFormat="1" ht="15"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2:11" s="6" customFormat="1" ht="15"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2:11" s="6" customFormat="1" ht="15"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2:11" s="6" customFormat="1" ht="15"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2:11" s="6" customFormat="1" ht="15"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2:11" s="6" customFormat="1" ht="15"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2:11" s="6" customFormat="1" ht="15"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2:11" s="6" customFormat="1" ht="15"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2:11" s="6" customFormat="1" ht="15"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2:11" s="6" customFormat="1" ht="15"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2:11" s="6" customFormat="1" ht="15"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2:11" s="6" customFormat="1" ht="15"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2:11" s="6" customFormat="1" ht="15"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2:11" s="6" customFormat="1" ht="15"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2:11" s="6" customFormat="1" ht="15"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2:11" s="6" customFormat="1" ht="15"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2:11" s="6" customFormat="1" ht="15"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2:11" s="6" customFormat="1" ht="15"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2:11" s="6" customFormat="1" ht="15"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2:11" s="6" customFormat="1" ht="15"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2:11" s="6" customFormat="1" ht="15"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2:11" s="6" customFormat="1" ht="15"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2:11" s="6" customFormat="1" ht="15"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2:11" s="6" customFormat="1" ht="15"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2:11" s="6" customFormat="1" ht="15"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2:11" s="6" customFormat="1" ht="15"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2:11" s="6" customFormat="1" ht="15"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2:11" s="6" customFormat="1" ht="15"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2:11" s="6" customFormat="1" ht="15"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2:11" s="6" customFormat="1" ht="15"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2:11" s="6" customFormat="1" ht="15"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2:11" s="6" customFormat="1" ht="15"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2:11" s="6" customFormat="1" ht="15"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2:11" s="6" customFormat="1" ht="15"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2:11" s="6" customFormat="1" ht="15"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2:11" s="6" customFormat="1" ht="15"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2:11" s="6" customFormat="1" ht="15"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2:11" s="6" customFormat="1" ht="15"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2:11" s="6" customFormat="1" ht="15"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2:11" s="6" customFormat="1" ht="15"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2:11" s="6" customFormat="1" ht="15"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2:11" s="6" customFormat="1" ht="15"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2:11" s="6" customFormat="1" ht="15"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2:11" s="6" customFormat="1" ht="15"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2:11" s="6" customFormat="1" ht="15"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2:11" s="6" customFormat="1" ht="15"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2:11" s="6" customFormat="1" ht="15"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2:11" s="6" customFormat="1" ht="15"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2:11" s="6" customFormat="1" ht="15"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2:11" s="6" customFormat="1" ht="15"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2:11" s="6" customFormat="1" ht="15"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2:11" s="6" customFormat="1" ht="15"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2:11" s="6" customFormat="1" ht="15"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2:11" s="6" customFormat="1" ht="15"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2:11" s="6" customFormat="1" ht="15"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2:11" s="6" customFormat="1" ht="15"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2:11" s="6" customFormat="1" ht="15"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2:11" s="6" customFormat="1" ht="15"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2:11" s="6" customFormat="1" ht="15"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2:11" s="6" customFormat="1" ht="15"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2:11" s="6" customFormat="1" ht="15"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2:11" s="6" customFormat="1" ht="15"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2:11" s="6" customFormat="1" ht="15"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2:11" s="6" customFormat="1" ht="15"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2:11" s="6" customFormat="1" ht="15"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2:11" s="6" customFormat="1" ht="15"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2:11" s="6" customFormat="1" ht="15"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2:11" s="6" customFormat="1" ht="15"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2:11" s="6" customFormat="1" ht="15"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2:11" s="6" customFormat="1" ht="15"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2:11" s="6" customFormat="1" ht="15"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2:11" s="6" customFormat="1" ht="15"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2:11" s="6" customFormat="1" ht="15"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2:11" s="6" customFormat="1" ht="15"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2:11" s="6" customFormat="1" ht="15"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2:11" s="6" customFormat="1" ht="15"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2:11" s="6" customFormat="1" ht="15"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2:11" s="6" customFormat="1" ht="15"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2:11" s="6" customFormat="1" ht="15"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2:11" s="6" customFormat="1" ht="15"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2:11" s="6" customFormat="1" ht="15"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2:11" s="6" customFormat="1" ht="15"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2:11" s="6" customFormat="1" ht="15"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2:11" s="6" customFormat="1" ht="15"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2:11" s="6" customFormat="1" ht="15"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2:11" s="6" customFormat="1" ht="15"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2:11" s="6" customFormat="1" ht="15"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2:11" s="6" customFormat="1" ht="15"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2:11" s="6" customFormat="1" ht="15"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2:11" s="6" customFormat="1" ht="15"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2:11" s="6" customFormat="1" ht="15"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2:11" s="6" customFormat="1" ht="15"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2:11" s="6" customFormat="1" ht="15"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2:11" s="6" customFormat="1" ht="15"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2:11" s="6" customFormat="1" ht="15"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2:11" s="6" customFormat="1" ht="15"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2:11" s="6" customFormat="1" ht="15"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2:11" s="6" customFormat="1" ht="15"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2:11" s="6" customFormat="1" ht="15"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2:11" s="6" customFormat="1" ht="15"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2:11" s="6" customFormat="1" ht="15"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2:11" s="6" customFormat="1" ht="15"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2:11" s="6" customFormat="1" ht="15"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2:11" s="6" customFormat="1" ht="15"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2:11" s="6" customFormat="1" ht="15"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2:11" s="6" customFormat="1" ht="15"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2:11" s="6" customFormat="1" ht="15"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2:11" s="6" customFormat="1" ht="15"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2:11" s="6" customFormat="1" ht="15"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2:11" s="6" customFormat="1" ht="15"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2:11" s="6" customFormat="1" ht="15"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2:11" s="6" customFormat="1" ht="15"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2:11" s="6" customFormat="1" ht="15"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2:11" s="6" customFormat="1" ht="15"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2:11" s="6" customFormat="1" ht="15"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2:11" s="6" customFormat="1" ht="15"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2:11" s="6" customFormat="1" ht="15"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2:11" s="6" customFormat="1" ht="15"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2:11" s="6" customFormat="1" ht="15"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2:11" s="6" customFormat="1" ht="15"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2:11" s="6" customFormat="1" ht="15"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2:11" s="6" customFormat="1" ht="15"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2:11" s="6" customFormat="1" ht="15"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2:11" s="6" customFormat="1" ht="15"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2:11" s="6" customFormat="1" ht="15"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2:11" s="6" customFormat="1" ht="15"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2:11" s="6" customFormat="1" ht="15"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2:11" s="6" customFormat="1" ht="15"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2:11" s="6" customFormat="1" ht="15"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2:11" s="6" customFormat="1" ht="15"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2:11" s="6" customFormat="1" ht="15"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2:11" s="6" customFormat="1" ht="15"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2:11" s="6" customFormat="1" ht="15"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2:11" s="6" customFormat="1" ht="15"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2:11" s="6" customFormat="1" ht="15"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2:11" s="6" customFormat="1" ht="15"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2:11" s="6" customFormat="1" ht="15"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2:11" s="6" customFormat="1" ht="15"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2:11" s="6" customFormat="1" ht="15"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2:11" s="6" customFormat="1" ht="15"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2:11" s="6" customFormat="1" ht="15"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2:11" s="6" customFormat="1" ht="15"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2:11" s="6" customFormat="1" ht="15"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2:11" s="6" customFormat="1" ht="15"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2:11" s="6" customFormat="1" ht="15"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2:11" s="6" customFormat="1" ht="15"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2:11" s="6" customFormat="1" ht="15"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2:11" s="6" customFormat="1" ht="15"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2:11" s="6" customFormat="1" ht="15"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2:11" s="6" customFormat="1" ht="15"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2:11" s="6" customFormat="1" ht="15"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2:11" s="6" customFormat="1" ht="15"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2:11" s="6" customFormat="1" ht="15"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2:11" s="6" customFormat="1" ht="15"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2:11" s="6" customFormat="1" ht="15"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2:11" s="6" customFormat="1" ht="15"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2:11" s="6" customFormat="1" ht="15"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2:11" s="6" customFormat="1" ht="15"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2:11" s="6" customFormat="1" ht="15"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2:11" s="6" customFormat="1" ht="15"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2:11" s="6" customFormat="1" ht="15"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2:11" s="6" customFormat="1" ht="15"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2:11" s="6" customFormat="1" ht="15"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2:11" s="6" customFormat="1" ht="15"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2:11" s="6" customFormat="1" ht="15"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2:11" s="6" customFormat="1" ht="15"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2:11" s="6" customFormat="1" ht="15"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2:11" s="6" customFormat="1" ht="15"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2:11" s="6" customFormat="1" ht="15"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2:11" s="6" customFormat="1" ht="15"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2:11" s="6" customFormat="1" ht="15"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2:11" s="6" customFormat="1" ht="15"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2:11" s="6" customFormat="1" ht="15"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2:11" s="6" customFormat="1" ht="15"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2:11" s="6" customFormat="1" ht="15"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2:11" s="6" customFormat="1" ht="15"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2:11" s="6" customFormat="1" ht="15"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2:11" s="6" customFormat="1" ht="15"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2:11" s="6" customFormat="1" ht="15"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2:11" s="6" customFormat="1" ht="15"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2:11" s="6" customFormat="1" ht="15"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2:11" s="6" customFormat="1" ht="15"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2:11" s="6" customFormat="1" ht="15"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2:11" s="6" customFormat="1" ht="15"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2:11" s="6" customFormat="1" ht="15"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2:11" s="6" customFormat="1" ht="15"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2:11" s="6" customFormat="1" ht="15"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2:11" s="6" customFormat="1" ht="15"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2:11" s="6" customFormat="1" ht="15"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2:11" s="6" customFormat="1" ht="15"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2:11" s="6" customFormat="1" ht="15"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2:11" s="6" customFormat="1" ht="15"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2:11" s="6" customFormat="1" ht="15"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2:11" s="6" customFormat="1" ht="15"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2:11" s="6" customFormat="1" ht="15"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2:11" s="6" customFormat="1" ht="15"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2:11" s="6" customFormat="1" ht="15"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2:11" s="6" customFormat="1" ht="15"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2:11" s="6" customFormat="1" ht="15"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2:11" s="6" customFormat="1" ht="15"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2:11" s="6" customFormat="1" ht="15"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2:11" s="6" customFormat="1" ht="15"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2:11" s="6" customFormat="1" ht="15"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2:11" s="6" customFormat="1" ht="15"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2:11" s="6" customFormat="1" ht="15"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2:11" s="6" customFormat="1" ht="15"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2:11" s="6" customFormat="1" ht="15"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2:11" s="6" customFormat="1" ht="15"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2:11" s="6" customFormat="1" ht="15"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2:11" s="6" customFormat="1" ht="15"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2:11" s="6" customFormat="1" ht="15"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2:11" s="6" customFormat="1" ht="15"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2:11" s="6" customFormat="1" ht="15"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2:11" s="6" customFormat="1" ht="15"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2:11" s="6" customFormat="1" ht="15"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2:11" s="6" customFormat="1" ht="15"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2:11" s="6" customFormat="1" ht="15"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2:11" s="6" customFormat="1" ht="15"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2:11" s="6" customFormat="1" ht="15"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2:11" s="6" customFormat="1" ht="15"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2:11" s="6" customFormat="1" ht="15"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2:11" s="6" customFormat="1" ht="15"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2:11" s="6" customFormat="1" ht="15"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2:11" s="6" customFormat="1" ht="15"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2:11" s="6" customFormat="1" ht="15"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2:11" s="6" customFormat="1" ht="15"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2:11" s="6" customFormat="1" ht="15"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2:11" s="6" customFormat="1" ht="15"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2:11" s="6" customFormat="1" ht="15"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2:11" s="6" customFormat="1" ht="15"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2:11" s="6" customFormat="1" ht="15"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2:11" s="6" customFormat="1" ht="15"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2:11" s="6" customFormat="1" ht="15"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2:11" s="6" customFormat="1" ht="15"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2:11" s="6" customFormat="1" ht="15"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2:11" s="6" customFormat="1" ht="15"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2:11" s="6" customFormat="1" ht="15"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2:11" s="6" customFormat="1" ht="15"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2:11" s="6" customFormat="1" ht="15"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2:11" s="6" customFormat="1" ht="15"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2:11" s="6" customFormat="1" ht="15"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2:11" s="6" customFormat="1" ht="15"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2:11" s="6" customFormat="1" ht="15"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2:11" s="6" customFormat="1" ht="15"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2:11" s="6" customFormat="1" ht="15"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2:11" s="6" customFormat="1" ht="15"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2:11" s="6" customFormat="1" ht="15"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2:11" s="6" customFormat="1" ht="15"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2:11" s="6" customFormat="1" ht="15"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2:11" s="6" customFormat="1" ht="15"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2:11" s="6" customFormat="1" ht="15"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2:11" s="6" customFormat="1" ht="15"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2:11" s="6" customFormat="1" ht="15"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2:11" s="6" customFormat="1" ht="15"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2:11" s="6" customFormat="1" ht="15"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2:11" s="6" customFormat="1" ht="15"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2:11" s="6" customFormat="1" ht="15"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2:11" s="6" customFormat="1" ht="15"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2:11" s="6" customFormat="1" ht="15"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2:11" s="6" customFormat="1" ht="15"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2:11" s="6" customFormat="1" ht="15"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2:11" s="6" customFormat="1" ht="15"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2:11" s="6" customFormat="1" ht="15"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2:11" s="6" customFormat="1" ht="15"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2:11" s="6" customFormat="1" ht="15"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2:11" s="6" customFormat="1" ht="15"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2:11" s="6" customFormat="1" ht="15"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2:11" s="6" customFormat="1" ht="15"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2:11" s="6" customFormat="1" ht="15"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2:11" s="6" customFormat="1" ht="15"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2:11" s="6" customFormat="1" ht="15"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2:11" s="6" customFormat="1" ht="15"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2:11" s="6" customFormat="1" ht="15"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2:11" s="6" customFormat="1" ht="15"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2:11" s="6" customFormat="1" ht="15"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2:11" s="6" customFormat="1" ht="15"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2:11" s="6" customFormat="1" ht="15"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2:11" s="6" customFormat="1" ht="15"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2:11" s="6" customFormat="1" ht="15"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2:11" s="6" customFormat="1" ht="15"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2:11" s="6" customFormat="1" ht="15"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2:11" s="6" customFormat="1" ht="15"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2:11" s="6" customFormat="1" ht="15"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2:11" s="6" customFormat="1" ht="15"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2:11" s="6" customFormat="1" ht="15"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2:11" s="6" customFormat="1" ht="15"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2:11" s="6" customFormat="1" ht="15"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2:11" s="6" customFormat="1" ht="15"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2:11" s="6" customFormat="1" ht="15"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2:11" s="6" customFormat="1" ht="15"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2:11" s="6" customFormat="1" ht="15"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2:11" s="6" customFormat="1" ht="15"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2:11" s="6" customFormat="1" ht="15"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2:11" s="6" customFormat="1" ht="15"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2:11" s="6" customFormat="1" ht="15"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2:11" s="6" customFormat="1" ht="15"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2:11" s="6" customFormat="1" ht="15"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2:11" s="6" customFormat="1" ht="15"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2:11" s="6" customFormat="1" ht="15"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2:11" s="6" customFormat="1" ht="15"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2:11" s="6" customFormat="1" ht="15"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2:11" s="6" customFormat="1" ht="15"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2:11" s="6" customFormat="1" ht="15"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2:11" s="6" customFormat="1" ht="15"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2:11" s="6" customFormat="1" ht="15"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2:11" s="6" customFormat="1" ht="15"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2:11" s="6" customFormat="1" ht="15"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2:11" s="6" customFormat="1" ht="15"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2:11" s="6" customFormat="1" ht="15"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2:11" s="6" customFormat="1" ht="15"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2:11" s="6" customFormat="1" ht="15"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2:11" s="6" customFormat="1" ht="15"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2:11" s="6" customFormat="1" ht="15"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2:11" s="6" customFormat="1" ht="15"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2:11" s="6" customFormat="1" ht="15"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2:11" s="6" customFormat="1" ht="15"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2:11" s="6" customFormat="1" ht="15"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2:11" s="6" customFormat="1" ht="15"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2:11" s="6" customFormat="1" ht="15"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2:11" s="6" customFormat="1" ht="15"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2:11" s="6" customFormat="1" ht="15"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2:11" s="6" customFormat="1" ht="15"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2:11" s="6" customFormat="1" ht="15"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2:11" s="6" customFormat="1" ht="15"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2:11" s="6" customFormat="1" ht="15"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2:11" s="6" customFormat="1" ht="15"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2:11" s="6" customFormat="1" ht="15"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2:11" s="6" customFormat="1" ht="15"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2:11" s="6" customFormat="1" ht="15"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2:11" s="6" customFormat="1" ht="15"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2:11" s="6" customFormat="1" ht="15"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2:11" s="6" customFormat="1" ht="15"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2:11" s="6" customFormat="1" ht="15"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2:11" s="6" customFormat="1" ht="15"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2:11" s="6" customFormat="1" ht="15"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2:11" s="6" customFormat="1" ht="15"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2:11" s="6" customFormat="1" ht="15"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2:11" s="6" customFormat="1" ht="15"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2:11" s="6" customFormat="1" ht="15"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2:11" s="6" customFormat="1" ht="15"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2:11" s="6" customFormat="1" ht="15"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2:11" s="6" customFormat="1" ht="15"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2:11" s="6" customFormat="1" ht="15"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2:11" s="6" customFormat="1" ht="15"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2:11" s="6" customFormat="1" ht="15"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2:11" s="6" customFormat="1" ht="15"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2:11" s="6" customFormat="1" ht="15"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2:11" s="6" customFormat="1" ht="15"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2:11" s="6" customFormat="1" ht="15"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2:11" s="6" customFormat="1" ht="15"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2:11" s="6" customFormat="1" ht="15"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2:11" s="6" customFormat="1" ht="15"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2:11" s="6" customFormat="1" ht="15"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2:11" s="6" customFormat="1" ht="15"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2:11" s="6" customFormat="1" ht="15"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2:11" s="6" customFormat="1" ht="15"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2:11" s="6" customFormat="1" ht="15"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2:11" s="6" customFormat="1" ht="15"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2:11" s="6" customFormat="1" ht="15"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2:11" s="6" customFormat="1" ht="15"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2:11" s="6" customFormat="1" ht="15"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2:11" s="6" customFormat="1" ht="15"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2:11" s="6" customFormat="1" ht="15"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2:11" s="6" customFormat="1" ht="15"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2:11" s="6" customFormat="1" ht="15"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2:11" s="6" customFormat="1" ht="15"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2:11" s="6" customFormat="1" ht="15"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2:11" s="6" customFormat="1" ht="15"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2:11" s="6" customFormat="1" ht="15"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2:11" s="6" customFormat="1" ht="15"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2:11" s="6" customFormat="1" ht="15"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2:11" s="6" customFormat="1" ht="15"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2:11" s="6" customFormat="1" ht="15"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1:11" ht="15">
      <c r="A573" s="6"/>
      <c r="B573" s="7"/>
      <c r="C573" s="7"/>
      <c r="D573" s="7"/>
      <c r="E573" s="7"/>
      <c r="F573" s="7"/>
      <c r="G573" s="7"/>
      <c r="H573" s="7"/>
      <c r="I573" s="7"/>
      <c r="J573" s="7"/>
      <c r="K573" s="9"/>
    </row>
    <row r="574" spans="9:11" ht="11.25">
      <c r="I574" s="9"/>
      <c r="J574" s="9"/>
      <c r="K574" s="9"/>
    </row>
    <row r="575" spans="9:11" ht="11.25">
      <c r="I575" s="9"/>
      <c r="J575" s="9"/>
      <c r="K575" s="9"/>
    </row>
    <row r="576" spans="9:11" ht="11.25">
      <c r="I576" s="9"/>
      <c r="J576" s="9"/>
      <c r="K576" s="9"/>
    </row>
    <row r="577" spans="9:11" ht="11.25">
      <c r="I577" s="9"/>
      <c r="J577" s="9"/>
      <c r="K577" s="9"/>
    </row>
    <row r="578" spans="9:11" ht="11.25">
      <c r="I578" s="9"/>
      <c r="J578" s="9"/>
      <c r="K578" s="9"/>
    </row>
    <row r="579" spans="9:11" ht="11.25">
      <c r="I579" s="9"/>
      <c r="J579" s="9"/>
      <c r="K579" s="9"/>
    </row>
    <row r="580" spans="9:11" ht="11.25">
      <c r="I580" s="9"/>
      <c r="J580" s="9"/>
      <c r="K580" s="9"/>
    </row>
    <row r="581" spans="9:11" ht="11.25">
      <c r="I581" s="9"/>
      <c r="J581" s="9"/>
      <c r="K581" s="9"/>
    </row>
    <row r="582" spans="9:11" ht="11.25">
      <c r="I582" s="9"/>
      <c r="J582" s="9"/>
      <c r="K582" s="9"/>
    </row>
    <row r="583" spans="9:11" ht="11.25">
      <c r="I583" s="9"/>
      <c r="J583" s="9"/>
      <c r="K583" s="9"/>
    </row>
    <row r="584" spans="9:11" ht="11.25">
      <c r="I584" s="9"/>
      <c r="J584" s="9"/>
      <c r="K584" s="9"/>
    </row>
    <row r="585" spans="9:11" ht="11.25">
      <c r="I585" s="9"/>
      <c r="J585" s="9"/>
      <c r="K585" s="9"/>
    </row>
    <row r="586" spans="9:11" ht="11.25">
      <c r="I586" s="9"/>
      <c r="J586" s="9"/>
      <c r="K586" s="9"/>
    </row>
    <row r="587" spans="9:11" ht="11.25">
      <c r="I587" s="9"/>
      <c r="J587" s="9"/>
      <c r="K587" s="9"/>
    </row>
    <row r="588" spans="9:11" ht="11.25">
      <c r="I588" s="9"/>
      <c r="J588" s="9"/>
      <c r="K588" s="9"/>
    </row>
    <row r="589" spans="9:11" ht="11.25">
      <c r="I589" s="9"/>
      <c r="J589" s="9"/>
      <c r="K589" s="9"/>
    </row>
    <row r="590" spans="9:11" ht="11.25">
      <c r="I590" s="9"/>
      <c r="J590" s="9"/>
      <c r="K590" s="9"/>
    </row>
    <row r="591" spans="9:11" ht="11.25">
      <c r="I591" s="9"/>
      <c r="J591" s="9"/>
      <c r="K591" s="9"/>
    </row>
    <row r="592" spans="9:11" ht="11.25">
      <c r="I592" s="9"/>
      <c r="J592" s="9"/>
      <c r="K592" s="9"/>
    </row>
    <row r="593" spans="9:11" ht="11.25">
      <c r="I593" s="9"/>
      <c r="J593" s="9"/>
      <c r="K593" s="9"/>
    </row>
    <row r="594" spans="9:11" ht="11.25">
      <c r="I594" s="9"/>
      <c r="J594" s="9"/>
      <c r="K594" s="9"/>
    </row>
    <row r="595" spans="9:11" ht="11.25">
      <c r="I595" s="9"/>
      <c r="J595" s="9"/>
      <c r="K595" s="9"/>
    </row>
    <row r="596" spans="9:11" ht="11.25">
      <c r="I596" s="9"/>
      <c r="J596" s="9"/>
      <c r="K596" s="9"/>
    </row>
    <row r="597" spans="9:11" ht="11.25">
      <c r="I597" s="9"/>
      <c r="J597" s="9"/>
      <c r="K597" s="9"/>
    </row>
    <row r="598" spans="9:11" ht="11.25">
      <c r="I598" s="9"/>
      <c r="J598" s="9"/>
      <c r="K598" s="9"/>
    </row>
    <row r="599" spans="9:11" ht="11.25">
      <c r="I599" s="9"/>
      <c r="J599" s="9"/>
      <c r="K599" s="9"/>
    </row>
    <row r="600" spans="9:11" ht="11.25">
      <c r="I600" s="9"/>
      <c r="J600" s="9"/>
      <c r="K600" s="9"/>
    </row>
    <row r="601" spans="9:11" ht="11.25">
      <c r="I601" s="9"/>
      <c r="J601" s="9"/>
      <c r="K601" s="9"/>
    </row>
    <row r="602" spans="9:11" ht="11.25">
      <c r="I602" s="9"/>
      <c r="J602" s="9"/>
      <c r="K602" s="9"/>
    </row>
    <row r="603" spans="9:11" ht="11.25">
      <c r="I603" s="9"/>
      <c r="J603" s="9"/>
      <c r="K603" s="9"/>
    </row>
    <row r="604" spans="9:11" ht="11.25">
      <c r="I604" s="9"/>
      <c r="J604" s="9"/>
      <c r="K604" s="9"/>
    </row>
    <row r="605" spans="9:11" ht="11.25">
      <c r="I605" s="9"/>
      <c r="J605" s="9"/>
      <c r="K605" s="9"/>
    </row>
    <row r="606" spans="9:11" ht="11.25">
      <c r="I606" s="9"/>
      <c r="J606" s="9"/>
      <c r="K606" s="9"/>
    </row>
    <row r="607" spans="9:11" ht="11.25">
      <c r="I607" s="9"/>
      <c r="J607" s="9"/>
      <c r="K607" s="9"/>
    </row>
    <row r="608" spans="9:11" ht="11.25">
      <c r="I608" s="9"/>
      <c r="J608" s="9"/>
      <c r="K608" s="9"/>
    </row>
    <row r="609" spans="9:11" ht="11.25">
      <c r="I609" s="9"/>
      <c r="J609" s="9"/>
      <c r="K609" s="9"/>
    </row>
    <row r="610" spans="9:11" ht="11.25">
      <c r="I610" s="9"/>
      <c r="J610" s="9"/>
      <c r="K610" s="9"/>
    </row>
    <row r="611" spans="9:11" ht="11.25">
      <c r="I611" s="9"/>
      <c r="J611" s="9"/>
      <c r="K611" s="9"/>
    </row>
    <row r="612" spans="9:11" ht="11.25">
      <c r="I612" s="9"/>
      <c r="J612" s="9"/>
      <c r="K612" s="9"/>
    </row>
    <row r="613" spans="9:11" ht="11.25">
      <c r="I613" s="9"/>
      <c r="J613" s="9"/>
      <c r="K613" s="9"/>
    </row>
    <row r="614" spans="9:11" ht="11.25">
      <c r="I614" s="9"/>
      <c r="J614" s="9"/>
      <c r="K614" s="9"/>
    </row>
    <row r="615" spans="9:11" ht="11.25">
      <c r="I615" s="9"/>
      <c r="J615" s="9"/>
      <c r="K615" s="9"/>
    </row>
    <row r="616" spans="9:11" ht="11.25">
      <c r="I616" s="9"/>
      <c r="J616" s="9"/>
      <c r="K616" s="9"/>
    </row>
    <row r="617" spans="9:11" ht="11.25">
      <c r="I617" s="9"/>
      <c r="J617" s="9"/>
      <c r="K617" s="9"/>
    </row>
    <row r="618" spans="9:11" ht="11.25">
      <c r="I618" s="9"/>
      <c r="J618" s="9"/>
      <c r="K618" s="9"/>
    </row>
    <row r="619" spans="9:11" ht="11.25">
      <c r="I619" s="9"/>
      <c r="J619" s="9"/>
      <c r="K619" s="9"/>
    </row>
    <row r="620" spans="9:11" ht="11.25">
      <c r="I620" s="9"/>
      <c r="J620" s="9"/>
      <c r="K620" s="9"/>
    </row>
    <row r="621" spans="9:11" ht="11.25">
      <c r="I621" s="9"/>
      <c r="J621" s="9"/>
      <c r="K621" s="9"/>
    </row>
    <row r="622" spans="9:11" ht="11.25">
      <c r="I622" s="9"/>
      <c r="J622" s="9"/>
      <c r="K622" s="9"/>
    </row>
    <row r="623" spans="9:11" ht="11.25">
      <c r="I623" s="9"/>
      <c r="J623" s="9"/>
      <c r="K623" s="9"/>
    </row>
    <row r="624" spans="9:11" ht="11.25">
      <c r="I624" s="9"/>
      <c r="J624" s="9"/>
      <c r="K624" s="9"/>
    </row>
    <row r="625" spans="9:11" ht="11.25">
      <c r="I625" s="9"/>
      <c r="J625" s="9"/>
      <c r="K625" s="9"/>
    </row>
    <row r="626" spans="9:11" ht="11.25">
      <c r="I626" s="9"/>
      <c r="J626" s="9"/>
      <c r="K626" s="9"/>
    </row>
    <row r="627" spans="9:11" ht="11.25">
      <c r="I627" s="9"/>
      <c r="J627" s="9"/>
      <c r="K627" s="9"/>
    </row>
    <row r="628" spans="9:11" ht="11.25">
      <c r="I628" s="9"/>
      <c r="J628" s="9"/>
      <c r="K628" s="9"/>
    </row>
    <row r="629" spans="9:11" ht="11.25">
      <c r="I629" s="9"/>
      <c r="J629" s="9"/>
      <c r="K629" s="9"/>
    </row>
    <row r="630" spans="9:11" ht="11.25">
      <c r="I630" s="9"/>
      <c r="J630" s="9"/>
      <c r="K630" s="9"/>
    </row>
    <row r="631" spans="9:11" ht="11.25">
      <c r="I631" s="9"/>
      <c r="J631" s="9"/>
      <c r="K631" s="9"/>
    </row>
    <row r="632" spans="9:11" ht="11.25">
      <c r="I632" s="9"/>
      <c r="J632" s="9"/>
      <c r="K632" s="9"/>
    </row>
    <row r="633" spans="9:11" ht="11.25">
      <c r="I633" s="9"/>
      <c r="J633" s="9"/>
      <c r="K633" s="9"/>
    </row>
    <row r="634" spans="9:11" ht="11.25">
      <c r="I634" s="9"/>
      <c r="J634" s="9"/>
      <c r="K634" s="9"/>
    </row>
    <row r="635" spans="9:11" ht="11.25">
      <c r="I635" s="9"/>
      <c r="J635" s="9"/>
      <c r="K635" s="9"/>
    </row>
    <row r="636" spans="9:11" ht="11.25">
      <c r="I636" s="9"/>
      <c r="J636" s="9"/>
      <c r="K636" s="9"/>
    </row>
    <row r="637" spans="9:11" ht="11.25">
      <c r="I637" s="9"/>
      <c r="J637" s="9"/>
      <c r="K637" s="9"/>
    </row>
    <row r="638" spans="9:11" ht="11.25">
      <c r="I638" s="9"/>
      <c r="J638" s="9"/>
      <c r="K638" s="9"/>
    </row>
    <row r="639" spans="9:11" ht="11.25">
      <c r="I639" s="9"/>
      <c r="J639" s="9"/>
      <c r="K639" s="9"/>
    </row>
    <row r="640" spans="9:11" ht="11.25">
      <c r="I640" s="9"/>
      <c r="J640" s="9"/>
      <c r="K640" s="9"/>
    </row>
    <row r="641" spans="9:11" ht="11.25">
      <c r="I641" s="9"/>
      <c r="J641" s="9"/>
      <c r="K641" s="9"/>
    </row>
    <row r="642" spans="9:11" ht="11.25">
      <c r="I642" s="9"/>
      <c r="J642" s="9"/>
      <c r="K642" s="9"/>
    </row>
    <row r="643" spans="9:11" ht="11.25">
      <c r="I643" s="9"/>
      <c r="J643" s="9"/>
      <c r="K643" s="9"/>
    </row>
    <row r="644" spans="9:11" ht="11.25">
      <c r="I644" s="9"/>
      <c r="J644" s="9"/>
      <c r="K644" s="9"/>
    </row>
    <row r="645" spans="9:11" ht="11.25">
      <c r="I645" s="9"/>
      <c r="J645" s="9"/>
      <c r="K645" s="9"/>
    </row>
    <row r="646" spans="9:11" ht="11.25">
      <c r="I646" s="9"/>
      <c r="J646" s="9"/>
      <c r="K646" s="9"/>
    </row>
    <row r="647" spans="9:11" ht="11.25">
      <c r="I647" s="9"/>
      <c r="J647" s="9"/>
      <c r="K647" s="9"/>
    </row>
    <row r="648" spans="9:11" ht="11.25">
      <c r="I648" s="9"/>
      <c r="J648" s="9"/>
      <c r="K648" s="9"/>
    </row>
    <row r="649" spans="9:11" ht="11.25">
      <c r="I649" s="9"/>
      <c r="J649" s="9"/>
      <c r="K649" s="9"/>
    </row>
    <row r="650" spans="9:11" ht="11.25">
      <c r="I650" s="9"/>
      <c r="J650" s="9"/>
      <c r="K650" s="9"/>
    </row>
    <row r="651" spans="9:11" ht="11.25">
      <c r="I651" s="9"/>
      <c r="J651" s="9"/>
      <c r="K651" s="9"/>
    </row>
    <row r="652" spans="9:11" ht="11.25">
      <c r="I652" s="9"/>
      <c r="J652" s="9"/>
      <c r="K652" s="9"/>
    </row>
    <row r="653" spans="9:11" ht="11.25">
      <c r="I653" s="9"/>
      <c r="J653" s="9"/>
      <c r="K653" s="9"/>
    </row>
    <row r="654" spans="9:11" ht="11.25">
      <c r="I654" s="9"/>
      <c r="J654" s="9"/>
      <c r="K654" s="9"/>
    </row>
    <row r="655" spans="9:11" ht="11.25">
      <c r="I655" s="9"/>
      <c r="J655" s="9"/>
      <c r="K655" s="9"/>
    </row>
    <row r="656" spans="9:11" ht="11.25">
      <c r="I656" s="9"/>
      <c r="J656" s="9"/>
      <c r="K656" s="9"/>
    </row>
    <row r="657" spans="9:11" ht="11.25">
      <c r="I657" s="9"/>
      <c r="J657" s="9"/>
      <c r="K657" s="9"/>
    </row>
    <row r="658" spans="9:11" ht="11.25">
      <c r="I658" s="9"/>
      <c r="J658" s="9"/>
      <c r="K658" s="9"/>
    </row>
    <row r="659" spans="9:11" ht="11.25">
      <c r="I659" s="9"/>
      <c r="J659" s="9"/>
      <c r="K659" s="9"/>
    </row>
    <row r="660" spans="9:11" ht="11.25">
      <c r="I660" s="9"/>
      <c r="J660" s="9"/>
      <c r="K660" s="9"/>
    </row>
    <row r="661" spans="9:11" ht="11.25">
      <c r="I661" s="9"/>
      <c r="J661" s="9"/>
      <c r="K661" s="9"/>
    </row>
    <row r="662" spans="9:11" ht="11.25">
      <c r="I662" s="9"/>
      <c r="J662" s="9"/>
      <c r="K662" s="9"/>
    </row>
    <row r="663" spans="9:11" ht="11.25">
      <c r="I663" s="9"/>
      <c r="J663" s="9"/>
      <c r="K663" s="9"/>
    </row>
    <row r="664" spans="9:11" ht="11.25">
      <c r="I664" s="9"/>
      <c r="J664" s="9"/>
      <c r="K664" s="9"/>
    </row>
    <row r="665" spans="9:11" ht="11.25">
      <c r="I665" s="9"/>
      <c r="J665" s="9"/>
      <c r="K665" s="9"/>
    </row>
    <row r="666" spans="9:11" ht="11.25">
      <c r="I666" s="9"/>
      <c r="J666" s="9"/>
      <c r="K666" s="9"/>
    </row>
    <row r="667" spans="9:11" ht="11.25">
      <c r="I667" s="9"/>
      <c r="J667" s="9"/>
      <c r="K667" s="9"/>
    </row>
    <row r="668" spans="9:11" ht="11.25">
      <c r="I668" s="9"/>
      <c r="J668" s="9"/>
      <c r="K668" s="9"/>
    </row>
    <row r="669" spans="9:11" ht="11.25">
      <c r="I669" s="9"/>
      <c r="J669" s="9"/>
      <c r="K669" s="9"/>
    </row>
    <row r="670" spans="9:11" ht="11.25">
      <c r="I670" s="9"/>
      <c r="J670" s="9"/>
      <c r="K670" s="9"/>
    </row>
    <row r="671" spans="9:11" ht="11.25">
      <c r="I671" s="9"/>
      <c r="J671" s="9"/>
      <c r="K671" s="9"/>
    </row>
    <row r="672" spans="9:11" ht="11.25">
      <c r="I672" s="9"/>
      <c r="J672" s="9"/>
      <c r="K672" s="9"/>
    </row>
    <row r="673" spans="9:11" ht="11.25">
      <c r="I673" s="9"/>
      <c r="J673" s="9"/>
      <c r="K673" s="9"/>
    </row>
    <row r="674" spans="9:11" ht="11.25">
      <c r="I674" s="9"/>
      <c r="J674" s="9"/>
      <c r="K674" s="9"/>
    </row>
    <row r="675" spans="9:11" ht="11.25">
      <c r="I675" s="9"/>
      <c r="J675" s="9"/>
      <c r="K675" s="9"/>
    </row>
    <row r="676" spans="9:11" ht="11.25">
      <c r="I676" s="9"/>
      <c r="J676" s="9"/>
      <c r="K676" s="9"/>
    </row>
    <row r="677" spans="9:11" ht="11.25">
      <c r="I677" s="9"/>
      <c r="J677" s="9"/>
      <c r="K677" s="9"/>
    </row>
    <row r="678" spans="9:11" ht="11.25">
      <c r="I678" s="9"/>
      <c r="J678" s="9"/>
      <c r="K678" s="9"/>
    </row>
    <row r="679" spans="9:11" ht="11.25">
      <c r="I679" s="9"/>
      <c r="J679" s="9"/>
      <c r="K679" s="9"/>
    </row>
    <row r="680" spans="9:11" ht="11.25">
      <c r="I680" s="9"/>
      <c r="J680" s="9"/>
      <c r="K680" s="9"/>
    </row>
    <row r="681" spans="9:11" ht="11.25">
      <c r="I681" s="9"/>
      <c r="J681" s="9"/>
      <c r="K681" s="9"/>
    </row>
    <row r="682" spans="9:11" ht="11.25">
      <c r="I682" s="9"/>
      <c r="J682" s="9"/>
      <c r="K682" s="9"/>
    </row>
    <row r="683" spans="9:11" ht="11.25">
      <c r="I683" s="9"/>
      <c r="J683" s="9"/>
      <c r="K683" s="9"/>
    </row>
    <row r="684" spans="9:11" ht="11.25">
      <c r="I684" s="9"/>
      <c r="J684" s="9"/>
      <c r="K684" s="9"/>
    </row>
    <row r="685" spans="9:11" ht="11.25">
      <c r="I685" s="9"/>
      <c r="J685" s="9"/>
      <c r="K685" s="9"/>
    </row>
    <row r="686" spans="9:11" ht="11.25">
      <c r="I686" s="9"/>
      <c r="J686" s="9"/>
      <c r="K686" s="9"/>
    </row>
    <row r="687" spans="9:11" ht="11.25">
      <c r="I687" s="9"/>
      <c r="J687" s="9"/>
      <c r="K687" s="9"/>
    </row>
    <row r="688" spans="9:11" ht="11.25">
      <c r="I688" s="9"/>
      <c r="J688" s="9"/>
      <c r="K688" s="9"/>
    </row>
    <row r="689" spans="9:11" ht="11.25">
      <c r="I689" s="9"/>
      <c r="J689" s="9"/>
      <c r="K689" s="9"/>
    </row>
    <row r="690" spans="9:11" ht="11.25">
      <c r="I690" s="9"/>
      <c r="J690" s="9"/>
      <c r="K690" s="9"/>
    </row>
    <row r="691" spans="9:11" ht="11.25">
      <c r="I691" s="9"/>
      <c r="J691" s="9"/>
      <c r="K691" s="9"/>
    </row>
    <row r="692" spans="9:11" ht="11.25">
      <c r="I692" s="9"/>
      <c r="J692" s="9"/>
      <c r="K692" s="9"/>
    </row>
    <row r="693" spans="9:11" ht="11.25">
      <c r="I693" s="9"/>
      <c r="J693" s="9"/>
      <c r="K693" s="9"/>
    </row>
    <row r="694" spans="9:11" ht="11.25">
      <c r="I694" s="9"/>
      <c r="J694" s="9"/>
      <c r="K694" s="9"/>
    </row>
    <row r="695" spans="9:11" ht="11.25">
      <c r="I695" s="9"/>
      <c r="J695" s="9"/>
      <c r="K695" s="9"/>
    </row>
    <row r="696" spans="9:11" ht="11.25">
      <c r="I696" s="9"/>
      <c r="J696" s="9"/>
      <c r="K696" s="9"/>
    </row>
    <row r="697" spans="9:11" ht="11.25">
      <c r="I697" s="9"/>
      <c r="J697" s="9"/>
      <c r="K697" s="9"/>
    </row>
    <row r="698" spans="9:11" ht="11.25">
      <c r="I698" s="9"/>
      <c r="J698" s="9"/>
      <c r="K698" s="9"/>
    </row>
    <row r="699" spans="9:11" ht="11.25">
      <c r="I699" s="9"/>
      <c r="J699" s="9"/>
      <c r="K699" s="9"/>
    </row>
    <row r="700" spans="9:11" ht="11.25">
      <c r="I700" s="9"/>
      <c r="J700" s="9"/>
      <c r="K700" s="9"/>
    </row>
    <row r="701" spans="9:11" ht="11.25">
      <c r="I701" s="9"/>
      <c r="J701" s="9"/>
      <c r="K701" s="9"/>
    </row>
    <row r="702" spans="9:11" ht="11.25">
      <c r="I702" s="9"/>
      <c r="J702" s="9"/>
      <c r="K702" s="9"/>
    </row>
    <row r="703" spans="9:11" ht="11.25">
      <c r="I703" s="9"/>
      <c r="J703" s="9"/>
      <c r="K703" s="9"/>
    </row>
    <row r="704" spans="9:11" ht="11.25">
      <c r="I704" s="9"/>
      <c r="J704" s="9"/>
      <c r="K704" s="9"/>
    </row>
    <row r="705" spans="9:11" ht="11.25">
      <c r="I705" s="9"/>
      <c r="J705" s="9"/>
      <c r="K705" s="9"/>
    </row>
    <row r="706" spans="9:11" ht="11.25">
      <c r="I706" s="9"/>
      <c r="J706" s="9"/>
      <c r="K706" s="9"/>
    </row>
    <row r="707" spans="9:11" ht="11.25">
      <c r="I707" s="9"/>
      <c r="J707" s="9"/>
      <c r="K707" s="9"/>
    </row>
    <row r="708" spans="9:11" ht="11.25">
      <c r="I708" s="9"/>
      <c r="J708" s="9"/>
      <c r="K708" s="9"/>
    </row>
    <row r="709" spans="9:11" ht="11.25">
      <c r="I709" s="9"/>
      <c r="J709" s="9"/>
      <c r="K709" s="9"/>
    </row>
    <row r="710" spans="9:11" ht="11.25">
      <c r="I710" s="9"/>
      <c r="J710" s="9"/>
      <c r="K710" s="9"/>
    </row>
    <row r="711" spans="9:11" ht="11.25">
      <c r="I711" s="9"/>
      <c r="J711" s="9"/>
      <c r="K711" s="9"/>
    </row>
    <row r="712" spans="9:11" ht="11.25">
      <c r="I712" s="9"/>
      <c r="J712" s="9"/>
      <c r="K712" s="9"/>
    </row>
    <row r="713" spans="9:11" ht="11.25">
      <c r="I713" s="9"/>
      <c r="J713" s="9"/>
      <c r="K713" s="9"/>
    </row>
    <row r="714" spans="9:11" ht="11.25">
      <c r="I714" s="9"/>
      <c r="J714" s="9"/>
      <c r="K714" s="9"/>
    </row>
    <row r="715" spans="9:11" ht="11.25">
      <c r="I715" s="9"/>
      <c r="J715" s="9"/>
      <c r="K715" s="9"/>
    </row>
    <row r="716" spans="9:11" ht="11.25">
      <c r="I716" s="9"/>
      <c r="J716" s="9"/>
      <c r="K716" s="9"/>
    </row>
    <row r="717" spans="9:11" ht="11.25">
      <c r="I717" s="9"/>
      <c r="J717" s="9"/>
      <c r="K717" s="9"/>
    </row>
    <row r="718" spans="9:11" ht="11.25">
      <c r="I718" s="9"/>
      <c r="J718" s="9"/>
      <c r="K718" s="9"/>
    </row>
    <row r="719" spans="9:11" ht="11.25">
      <c r="I719" s="9"/>
      <c r="J719" s="9"/>
      <c r="K719" s="9"/>
    </row>
    <row r="720" spans="9:11" ht="11.25">
      <c r="I720" s="9"/>
      <c r="J720" s="9"/>
      <c r="K720" s="9"/>
    </row>
    <row r="721" spans="9:11" ht="11.25">
      <c r="I721" s="9"/>
      <c r="J721" s="9"/>
      <c r="K721" s="9"/>
    </row>
    <row r="722" spans="9:11" ht="11.25">
      <c r="I722" s="9"/>
      <c r="J722" s="9"/>
      <c r="K722" s="9"/>
    </row>
    <row r="723" spans="9:11" ht="11.25">
      <c r="I723" s="9"/>
      <c r="J723" s="9"/>
      <c r="K723" s="9"/>
    </row>
    <row r="724" spans="9:11" ht="11.25">
      <c r="I724" s="9"/>
      <c r="J724" s="9"/>
      <c r="K724" s="9"/>
    </row>
    <row r="725" spans="9:11" ht="11.25">
      <c r="I725" s="9"/>
      <c r="J725" s="9"/>
      <c r="K725" s="9"/>
    </row>
    <row r="726" spans="9:11" ht="11.25">
      <c r="I726" s="9"/>
      <c r="J726" s="9"/>
      <c r="K726" s="9"/>
    </row>
    <row r="727" spans="9:11" ht="11.25">
      <c r="I727" s="9"/>
      <c r="J727" s="9"/>
      <c r="K727" s="9"/>
    </row>
    <row r="728" spans="9:11" ht="11.25">
      <c r="I728" s="9"/>
      <c r="J728" s="9"/>
      <c r="K728" s="9"/>
    </row>
    <row r="729" spans="9:11" ht="11.25">
      <c r="I729" s="9"/>
      <c r="J729" s="9"/>
      <c r="K729" s="9"/>
    </row>
    <row r="730" spans="9:11" ht="11.25">
      <c r="I730" s="9"/>
      <c r="J730" s="9"/>
      <c r="K730" s="9"/>
    </row>
    <row r="731" spans="9:11" ht="11.25">
      <c r="I731" s="9"/>
      <c r="J731" s="9"/>
      <c r="K731" s="9"/>
    </row>
    <row r="732" spans="9:11" ht="11.25">
      <c r="I732" s="9"/>
      <c r="J732" s="9"/>
      <c r="K732" s="9"/>
    </row>
    <row r="733" spans="9:11" ht="11.25">
      <c r="I733" s="9"/>
      <c r="J733" s="9"/>
      <c r="K733" s="9"/>
    </row>
    <row r="734" spans="9:11" ht="11.25">
      <c r="I734" s="9"/>
      <c r="J734" s="9"/>
      <c r="K734" s="9"/>
    </row>
    <row r="735" spans="9:11" ht="11.25">
      <c r="I735" s="9"/>
      <c r="J735" s="9"/>
      <c r="K735" s="9"/>
    </row>
    <row r="736" spans="9:11" ht="11.25">
      <c r="I736" s="9"/>
      <c r="J736" s="9"/>
      <c r="K736" s="9"/>
    </row>
    <row r="737" spans="9:11" ht="11.25">
      <c r="I737" s="9"/>
      <c r="J737" s="9"/>
      <c r="K737" s="9"/>
    </row>
    <row r="738" spans="9:11" ht="11.25">
      <c r="I738" s="9"/>
      <c r="J738" s="9"/>
      <c r="K738" s="9"/>
    </row>
    <row r="739" spans="9:11" ht="11.25">
      <c r="I739" s="9"/>
      <c r="J739" s="9"/>
      <c r="K739" s="9"/>
    </row>
    <row r="740" spans="9:11" ht="11.25">
      <c r="I740" s="9"/>
      <c r="J740" s="9"/>
      <c r="K740" s="9"/>
    </row>
    <row r="741" spans="9:11" ht="11.25">
      <c r="I741" s="9"/>
      <c r="J741" s="9"/>
      <c r="K741" s="9"/>
    </row>
    <row r="742" spans="9:11" ht="11.25">
      <c r="I742" s="9"/>
      <c r="J742" s="9"/>
      <c r="K742" s="9"/>
    </row>
    <row r="743" spans="9:11" ht="11.25">
      <c r="I743" s="9"/>
      <c r="J743" s="9"/>
      <c r="K743" s="9"/>
    </row>
    <row r="744" spans="9:11" ht="11.25">
      <c r="I744" s="9"/>
      <c r="J744" s="9"/>
      <c r="K744" s="9"/>
    </row>
    <row r="745" spans="9:11" ht="11.25">
      <c r="I745" s="9"/>
      <c r="J745" s="9"/>
      <c r="K745" s="9"/>
    </row>
    <row r="746" spans="9:11" ht="11.25">
      <c r="I746" s="9"/>
      <c r="J746" s="9"/>
      <c r="K746" s="9"/>
    </row>
    <row r="747" spans="9:11" ht="11.25">
      <c r="I747" s="9"/>
      <c r="J747" s="9"/>
      <c r="K747" s="9"/>
    </row>
    <row r="748" spans="9:11" ht="11.25">
      <c r="I748" s="9"/>
      <c r="J748" s="9"/>
      <c r="K748" s="9"/>
    </row>
    <row r="749" spans="9:11" ht="11.25">
      <c r="I749" s="9"/>
      <c r="J749" s="9"/>
      <c r="K749" s="9"/>
    </row>
    <row r="750" spans="9:11" ht="11.25">
      <c r="I750" s="9"/>
      <c r="J750" s="9"/>
      <c r="K750" s="9"/>
    </row>
    <row r="751" spans="9:11" ht="11.25">
      <c r="I751" s="9"/>
      <c r="J751" s="9"/>
      <c r="K751" s="9"/>
    </row>
    <row r="752" spans="9:11" ht="11.25">
      <c r="I752" s="9"/>
      <c r="J752" s="9"/>
      <c r="K752" s="9"/>
    </row>
    <row r="753" spans="9:11" ht="11.25">
      <c r="I753" s="9"/>
      <c r="J753" s="9"/>
      <c r="K753" s="9"/>
    </row>
    <row r="754" spans="9:11" ht="11.25">
      <c r="I754" s="9"/>
      <c r="J754" s="9"/>
      <c r="K754" s="9"/>
    </row>
    <row r="755" spans="9:11" ht="11.25">
      <c r="I755" s="9"/>
      <c r="J755" s="9"/>
      <c r="K755" s="9"/>
    </row>
    <row r="756" spans="9:11" ht="11.25">
      <c r="I756" s="9"/>
      <c r="J756" s="9"/>
      <c r="K756" s="9"/>
    </row>
    <row r="757" spans="9:11" ht="11.25">
      <c r="I757" s="9"/>
      <c r="J757" s="9"/>
      <c r="K757" s="9"/>
    </row>
    <row r="758" spans="9:11" ht="11.25">
      <c r="I758" s="9"/>
      <c r="J758" s="9"/>
      <c r="K758" s="9"/>
    </row>
    <row r="759" spans="9:11" ht="11.25">
      <c r="I759" s="9"/>
      <c r="J759" s="9"/>
      <c r="K759" s="9"/>
    </row>
    <row r="760" spans="9:11" ht="11.25">
      <c r="I760" s="9"/>
      <c r="J760" s="9"/>
      <c r="K760" s="9"/>
    </row>
    <row r="761" spans="9:11" ht="11.25">
      <c r="I761" s="9"/>
      <c r="J761" s="9"/>
      <c r="K761" s="9"/>
    </row>
    <row r="762" spans="9:11" ht="11.25">
      <c r="I762" s="9"/>
      <c r="J762" s="9"/>
      <c r="K762" s="9"/>
    </row>
    <row r="763" spans="9:11" ht="11.25">
      <c r="I763" s="9"/>
      <c r="J763" s="9"/>
      <c r="K763" s="9"/>
    </row>
    <row r="764" spans="9:11" ht="11.25">
      <c r="I764" s="9"/>
      <c r="J764" s="9"/>
      <c r="K764" s="9"/>
    </row>
    <row r="765" spans="9:11" ht="11.25">
      <c r="I765" s="9"/>
      <c r="J765" s="9"/>
      <c r="K765" s="9"/>
    </row>
    <row r="766" spans="9:11" ht="11.25">
      <c r="I766" s="9"/>
      <c r="J766" s="9"/>
      <c r="K766" s="9"/>
    </row>
    <row r="767" spans="9:11" ht="11.25">
      <c r="I767" s="9"/>
      <c r="J767" s="9"/>
      <c r="K767" s="9"/>
    </row>
    <row r="768" spans="9:11" ht="11.25">
      <c r="I768" s="9"/>
      <c r="J768" s="9"/>
      <c r="K768" s="9"/>
    </row>
    <row r="769" spans="9:11" ht="11.25">
      <c r="I769" s="9"/>
      <c r="J769" s="9"/>
      <c r="K769" s="9"/>
    </row>
    <row r="770" spans="9:11" ht="11.25">
      <c r="I770" s="9"/>
      <c r="J770" s="9"/>
      <c r="K770" s="9"/>
    </row>
    <row r="771" spans="9:11" ht="11.25">
      <c r="I771" s="9"/>
      <c r="J771" s="9"/>
      <c r="K771" s="9"/>
    </row>
    <row r="772" spans="9:11" ht="11.25">
      <c r="I772" s="9"/>
      <c r="J772" s="9"/>
      <c r="K772" s="9"/>
    </row>
    <row r="773" spans="9:11" ht="11.25">
      <c r="I773" s="9"/>
      <c r="J773" s="9"/>
      <c r="K773" s="9"/>
    </row>
    <row r="774" spans="9:11" ht="11.25">
      <c r="I774" s="9"/>
      <c r="J774" s="9"/>
      <c r="K774" s="9"/>
    </row>
    <row r="775" spans="9:11" ht="11.25">
      <c r="I775" s="9"/>
      <c r="J775" s="9"/>
      <c r="K775" s="9"/>
    </row>
    <row r="776" spans="9:11" ht="11.25">
      <c r="I776" s="9"/>
      <c r="J776" s="9"/>
      <c r="K776" s="9"/>
    </row>
    <row r="777" spans="9:11" ht="11.25">
      <c r="I777" s="9"/>
      <c r="J777" s="9"/>
      <c r="K777" s="9"/>
    </row>
    <row r="778" spans="9:11" ht="11.25">
      <c r="I778" s="9"/>
      <c r="J778" s="9"/>
      <c r="K778" s="9"/>
    </row>
    <row r="779" spans="9:11" ht="11.25">
      <c r="I779" s="9"/>
      <c r="J779" s="9"/>
      <c r="K779" s="9"/>
    </row>
    <row r="780" spans="9:11" ht="11.25">
      <c r="I780" s="9"/>
      <c r="J780" s="9"/>
      <c r="K780" s="9"/>
    </row>
    <row r="781" spans="9:11" ht="11.25">
      <c r="I781" s="9"/>
      <c r="J781" s="9"/>
      <c r="K781" s="9"/>
    </row>
    <row r="782" spans="9:11" ht="11.25">
      <c r="I782" s="9"/>
      <c r="J782" s="9"/>
      <c r="K782" s="9"/>
    </row>
    <row r="783" spans="9:11" ht="11.25">
      <c r="I783" s="9"/>
      <c r="J783" s="9"/>
      <c r="K783" s="9"/>
    </row>
    <row r="784" spans="9:11" ht="11.25">
      <c r="I784" s="9"/>
      <c r="J784" s="9"/>
      <c r="K784" s="9"/>
    </row>
    <row r="785" spans="9:11" ht="11.25">
      <c r="I785" s="9"/>
      <c r="J785" s="9"/>
      <c r="K785" s="9"/>
    </row>
    <row r="786" spans="9:11" ht="11.25">
      <c r="I786" s="9"/>
      <c r="J786" s="9"/>
      <c r="K786" s="9"/>
    </row>
    <row r="787" spans="9:11" ht="11.25">
      <c r="I787" s="9"/>
      <c r="J787" s="9"/>
      <c r="K787" s="9"/>
    </row>
    <row r="788" spans="9:10" ht="11.25">
      <c r="I788" s="9"/>
      <c r="J788" s="9"/>
    </row>
  </sheetData>
  <sheetProtection/>
  <mergeCells count="1">
    <mergeCell ref="A1:K1"/>
  </mergeCells>
  <printOptions horizontalCentered="1"/>
  <pageMargins left="0.25" right="0.26" top="0.34" bottom="0.26" header="0.25" footer="0.21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="75" zoomScaleNormal="75" zoomScalePageLayoutView="0" workbookViewId="0" topLeftCell="A40">
      <selection activeCell="A41" sqref="A41"/>
    </sheetView>
  </sheetViews>
  <sheetFormatPr defaultColWidth="9.140625" defaultRowHeight="12"/>
  <cols>
    <col min="1" max="1" width="32.28125" style="0" customWidth="1"/>
    <col min="2" max="6" width="15.8515625" style="0" customWidth="1"/>
    <col min="8" max="8" width="0" style="0" hidden="1" customWidth="1"/>
  </cols>
  <sheetData>
    <row r="1" spans="1:6" ht="22.5">
      <c r="A1" s="437" t="s">
        <v>239</v>
      </c>
      <c r="B1" s="437"/>
      <c r="C1" s="437"/>
      <c r="D1" s="437"/>
      <c r="E1" s="437"/>
      <c r="F1" s="437"/>
    </row>
    <row r="2" spans="1:6" ht="7.5" customHeight="1">
      <c r="A2" s="46"/>
      <c r="B2" s="46"/>
      <c r="C2" s="46"/>
      <c r="D2" s="46"/>
      <c r="E2" s="46"/>
      <c r="F2" s="46"/>
    </row>
    <row r="3" spans="1:6" ht="13.5" customHeight="1">
      <c r="A3" s="92" t="s">
        <v>66</v>
      </c>
      <c r="B3" s="46"/>
      <c r="C3" s="46"/>
      <c r="D3" s="46"/>
      <c r="E3" s="46"/>
      <c r="F3" s="46"/>
    </row>
    <row r="4" ht="7.5" customHeight="1" thickBot="1">
      <c r="A4" s="40"/>
    </row>
    <row r="5" spans="1:6" ht="16.5" thickBot="1">
      <c r="A5" s="200" t="s">
        <v>101</v>
      </c>
      <c r="B5" s="43"/>
      <c r="C5" s="44"/>
      <c r="D5" s="44"/>
      <c r="E5" s="200" t="s">
        <v>71</v>
      </c>
      <c r="F5" s="200" t="s">
        <v>72</v>
      </c>
    </row>
    <row r="6" spans="1:6" ht="12.75">
      <c r="A6" s="198" t="s">
        <v>109</v>
      </c>
      <c r="B6" s="194" t="s">
        <v>178</v>
      </c>
      <c r="C6" s="195" t="s">
        <v>179</v>
      </c>
      <c r="D6" s="199" t="s">
        <v>151</v>
      </c>
      <c r="E6" s="196">
        <v>1658</v>
      </c>
      <c r="F6" s="197">
        <v>1</v>
      </c>
    </row>
    <row r="7" spans="1:6" ht="13.5" thickBot="1">
      <c r="A7" s="105"/>
      <c r="B7" s="96">
        <v>560</v>
      </c>
      <c r="C7" s="97">
        <v>559</v>
      </c>
      <c r="D7" s="98">
        <v>539</v>
      </c>
      <c r="E7" s="111"/>
      <c r="F7" s="112"/>
    </row>
    <row r="8" spans="1:8" ht="12.75">
      <c r="A8" s="104" t="s">
        <v>95</v>
      </c>
      <c r="B8" s="106" t="s">
        <v>117</v>
      </c>
      <c r="C8" s="107" t="s">
        <v>235</v>
      </c>
      <c r="D8" s="108" t="s">
        <v>116</v>
      </c>
      <c r="E8" s="109">
        <v>1562</v>
      </c>
      <c r="F8" s="110">
        <v>2</v>
      </c>
      <c r="H8">
        <f>1626+1617+1555</f>
        <v>4798</v>
      </c>
    </row>
    <row r="9" spans="1:8" ht="13.5" thickBot="1">
      <c r="A9" s="105"/>
      <c r="B9" s="96">
        <v>547</v>
      </c>
      <c r="C9" s="97">
        <v>531</v>
      </c>
      <c r="D9" s="98">
        <v>480</v>
      </c>
      <c r="E9" s="111"/>
      <c r="F9" s="112"/>
      <c r="H9">
        <f>1560+1595+1583</f>
        <v>4738</v>
      </c>
    </row>
    <row r="10" spans="1:6" ht="12.75">
      <c r="A10" s="123" t="s">
        <v>96</v>
      </c>
      <c r="B10" s="106" t="s">
        <v>100</v>
      </c>
      <c r="C10" s="107" t="s">
        <v>123</v>
      </c>
      <c r="D10" s="108" t="s">
        <v>130</v>
      </c>
      <c r="E10" s="109">
        <v>1504</v>
      </c>
      <c r="F10" s="110">
        <v>3</v>
      </c>
    </row>
    <row r="11" spans="1:6" ht="16.5" thickBot="1">
      <c r="A11" s="95"/>
      <c r="B11" s="96">
        <v>532</v>
      </c>
      <c r="C11" s="97">
        <v>519</v>
      </c>
      <c r="D11" s="98">
        <v>453</v>
      </c>
      <c r="E11" s="112"/>
      <c r="F11" s="112"/>
    </row>
    <row r="12" spans="1:8" ht="12.75">
      <c r="A12" s="123" t="s">
        <v>236</v>
      </c>
      <c r="B12" s="106" t="s">
        <v>152</v>
      </c>
      <c r="C12" s="107" t="s">
        <v>180</v>
      </c>
      <c r="D12" s="108" t="s">
        <v>237</v>
      </c>
      <c r="E12" s="109">
        <v>1419</v>
      </c>
      <c r="F12" s="110">
        <v>4</v>
      </c>
      <c r="H12">
        <f>1589+1579+1554</f>
        <v>4722</v>
      </c>
    </row>
    <row r="13" spans="1:8" ht="13.5" thickBot="1">
      <c r="A13" s="105"/>
      <c r="B13" s="96">
        <v>480</v>
      </c>
      <c r="C13" s="97">
        <v>477</v>
      </c>
      <c r="D13" s="98">
        <v>462</v>
      </c>
      <c r="E13" s="111"/>
      <c r="F13" s="112"/>
      <c r="H13">
        <f>1559+1541+1584</f>
        <v>4684</v>
      </c>
    </row>
    <row r="14" spans="1:6" ht="12.75">
      <c r="A14" s="308" t="s">
        <v>96</v>
      </c>
      <c r="B14" s="194" t="s">
        <v>181</v>
      </c>
      <c r="C14" s="195" t="s">
        <v>197</v>
      </c>
      <c r="D14" s="309" t="s">
        <v>238</v>
      </c>
      <c r="E14" s="196">
        <v>1099</v>
      </c>
      <c r="F14" s="197">
        <v>5</v>
      </c>
    </row>
    <row r="15" spans="1:6" ht="13.5" thickBot="1">
      <c r="A15" s="308"/>
      <c r="B15" s="194">
        <v>423</v>
      </c>
      <c r="C15" s="195">
        <v>357</v>
      </c>
      <c r="D15" s="309">
        <v>319</v>
      </c>
      <c r="E15" s="196"/>
      <c r="F15" s="197"/>
    </row>
    <row r="16" spans="1:6" ht="12.75">
      <c r="A16" s="123" t="s">
        <v>163</v>
      </c>
      <c r="B16" s="106" t="s">
        <v>195</v>
      </c>
      <c r="C16" s="107" t="s">
        <v>196</v>
      </c>
      <c r="D16" s="108"/>
      <c r="E16" s="109">
        <v>1082</v>
      </c>
      <c r="F16" s="110">
        <v>6</v>
      </c>
    </row>
    <row r="17" spans="1:6" ht="13.5" thickBot="1">
      <c r="A17" s="105"/>
      <c r="B17" s="96">
        <v>550</v>
      </c>
      <c r="C17" s="97">
        <v>532</v>
      </c>
      <c r="D17" s="98"/>
      <c r="E17" s="111"/>
      <c r="F17" s="112"/>
    </row>
    <row r="19" spans="1:6" ht="13.5" customHeight="1">
      <c r="A19" s="92" t="s">
        <v>67</v>
      </c>
      <c r="B19" s="46"/>
      <c r="C19" s="46"/>
      <c r="D19" s="46"/>
      <c r="E19" s="46"/>
      <c r="F19" s="46"/>
    </row>
    <row r="20" ht="7.5" customHeight="1" thickBot="1">
      <c r="A20" s="40"/>
    </row>
    <row r="21" spans="1:6" ht="16.5" thickBot="1">
      <c r="A21" s="109" t="s">
        <v>101</v>
      </c>
      <c r="B21" s="93"/>
      <c r="C21" s="94"/>
      <c r="D21" s="94"/>
      <c r="E21" s="109" t="s">
        <v>71</v>
      </c>
      <c r="F21" s="109" t="s">
        <v>72</v>
      </c>
    </row>
    <row r="22" spans="1:8" ht="12.75">
      <c r="A22" s="104" t="s">
        <v>163</v>
      </c>
      <c r="B22" s="106" t="s">
        <v>195</v>
      </c>
      <c r="C22" s="107" t="s">
        <v>242</v>
      </c>
      <c r="D22" s="108" t="s">
        <v>243</v>
      </c>
      <c r="E22" s="109">
        <v>1639</v>
      </c>
      <c r="F22" s="110">
        <v>1</v>
      </c>
      <c r="H22">
        <f>1626+1617+1555</f>
        <v>4798</v>
      </c>
    </row>
    <row r="23" spans="1:8" ht="13.5" thickBot="1">
      <c r="A23" s="105"/>
      <c r="B23" s="96">
        <v>559</v>
      </c>
      <c r="C23" s="97">
        <v>541</v>
      </c>
      <c r="D23" s="98">
        <v>539</v>
      </c>
      <c r="E23" s="111"/>
      <c r="F23" s="112"/>
      <c r="H23">
        <f>1560+1595+1583</f>
        <v>4738</v>
      </c>
    </row>
    <row r="24" spans="1:8" ht="12.75">
      <c r="A24" s="104" t="s">
        <v>109</v>
      </c>
      <c r="B24" s="106" t="s">
        <v>179</v>
      </c>
      <c r="C24" s="107" t="s">
        <v>178</v>
      </c>
      <c r="D24" s="108" t="s">
        <v>244</v>
      </c>
      <c r="E24" s="109">
        <v>1627</v>
      </c>
      <c r="F24" s="110">
        <v>2</v>
      </c>
      <c r="H24">
        <f>1626+1617+1555</f>
        <v>4798</v>
      </c>
    </row>
    <row r="25" spans="1:8" ht="13.5" thickBot="1">
      <c r="A25" s="105"/>
      <c r="B25" s="96">
        <v>568</v>
      </c>
      <c r="C25" s="97">
        <v>555</v>
      </c>
      <c r="D25" s="98">
        <v>504</v>
      </c>
      <c r="E25" s="111"/>
      <c r="F25" s="112"/>
      <c r="H25">
        <f>1560+1595+1583</f>
        <v>4738</v>
      </c>
    </row>
    <row r="26" spans="1:6" ht="12.75">
      <c r="A26" s="123" t="s">
        <v>241</v>
      </c>
      <c r="B26" s="106" t="s">
        <v>245</v>
      </c>
      <c r="C26" s="107" t="s">
        <v>246</v>
      </c>
      <c r="D26" s="108" t="s">
        <v>247</v>
      </c>
      <c r="E26" s="109">
        <v>1625</v>
      </c>
      <c r="F26" s="110">
        <v>3</v>
      </c>
    </row>
    <row r="27" spans="1:6" ht="13.5" thickBot="1">
      <c r="A27" s="105"/>
      <c r="B27" s="96">
        <v>550</v>
      </c>
      <c r="C27" s="97">
        <v>549</v>
      </c>
      <c r="D27" s="98">
        <v>526</v>
      </c>
      <c r="E27" s="111"/>
      <c r="F27" s="112"/>
    </row>
    <row r="28" spans="1:6" ht="12.75">
      <c r="A28" s="123" t="s">
        <v>248</v>
      </c>
      <c r="B28" s="106" t="s">
        <v>116</v>
      </c>
      <c r="C28" s="107" t="s">
        <v>117</v>
      </c>
      <c r="D28" s="108" t="s">
        <v>272</v>
      </c>
      <c r="E28" s="109">
        <v>1606</v>
      </c>
      <c r="F28" s="110">
        <v>4</v>
      </c>
    </row>
    <row r="29" spans="1:6" ht="16.5" thickBot="1">
      <c r="A29" s="95"/>
      <c r="B29" s="96">
        <v>543</v>
      </c>
      <c r="C29" s="97">
        <v>535</v>
      </c>
      <c r="D29" s="98">
        <v>528</v>
      </c>
      <c r="E29" s="112"/>
      <c r="F29" s="112"/>
    </row>
    <row r="30" spans="1:8" ht="12.75">
      <c r="A30" s="123" t="s">
        <v>96</v>
      </c>
      <c r="B30" s="106" t="s">
        <v>249</v>
      </c>
      <c r="C30" s="107" t="s">
        <v>123</v>
      </c>
      <c r="D30" s="108" t="s">
        <v>130</v>
      </c>
      <c r="E30" s="109">
        <v>1556</v>
      </c>
      <c r="F30" s="110">
        <v>5</v>
      </c>
      <c r="H30">
        <f>1589+1579+1554</f>
        <v>4722</v>
      </c>
    </row>
    <row r="31" spans="1:8" ht="13.5" thickBot="1">
      <c r="A31" s="105"/>
      <c r="B31" s="96">
        <v>545</v>
      </c>
      <c r="C31" s="97">
        <v>522</v>
      </c>
      <c r="D31" s="98">
        <v>489</v>
      </c>
      <c r="E31" s="111"/>
      <c r="F31" s="112"/>
      <c r="H31">
        <f>1559+1541+1584</f>
        <v>4684</v>
      </c>
    </row>
    <row r="32" spans="1:6" ht="12.75">
      <c r="A32" s="123" t="s">
        <v>236</v>
      </c>
      <c r="B32" s="106" t="s">
        <v>237</v>
      </c>
      <c r="C32" s="107" t="s">
        <v>250</v>
      </c>
      <c r="D32" s="108" t="s">
        <v>251</v>
      </c>
      <c r="E32" s="109">
        <v>1341</v>
      </c>
      <c r="F32" s="110">
        <v>6</v>
      </c>
    </row>
    <row r="33" spans="1:6" ht="13.5" thickBot="1">
      <c r="A33" s="105"/>
      <c r="B33" s="96">
        <v>490</v>
      </c>
      <c r="C33" s="97">
        <v>430</v>
      </c>
      <c r="D33" s="98">
        <v>421</v>
      </c>
      <c r="E33" s="111"/>
      <c r="F33" s="112"/>
    </row>
    <row r="35" spans="1:6" ht="13.5" customHeight="1">
      <c r="A35" s="92" t="s">
        <v>68</v>
      </c>
      <c r="B35" s="46"/>
      <c r="C35" s="46"/>
      <c r="D35" s="46"/>
      <c r="E35" s="46"/>
      <c r="F35" s="46"/>
    </row>
    <row r="36" ht="7.5" customHeight="1" thickBot="1">
      <c r="A36" s="40"/>
    </row>
    <row r="37" spans="1:6" ht="16.5" thickBot="1">
      <c r="A37" s="109" t="s">
        <v>101</v>
      </c>
      <c r="B37" s="93"/>
      <c r="C37" s="94"/>
      <c r="D37" s="94"/>
      <c r="E37" s="109" t="s">
        <v>71</v>
      </c>
      <c r="F37" s="109" t="s">
        <v>72</v>
      </c>
    </row>
    <row r="38" spans="1:8" ht="12.75">
      <c r="A38" s="340" t="s">
        <v>163</v>
      </c>
      <c r="B38" s="106" t="s">
        <v>195</v>
      </c>
      <c r="C38" s="107" t="s">
        <v>242</v>
      </c>
      <c r="D38" s="108" t="s">
        <v>196</v>
      </c>
      <c r="E38" s="109">
        <v>1619</v>
      </c>
      <c r="F38" s="110">
        <v>1</v>
      </c>
      <c r="H38">
        <f>1626+1617+1555</f>
        <v>4798</v>
      </c>
    </row>
    <row r="39" spans="1:8" ht="13.5" thickBot="1">
      <c r="A39" s="105"/>
      <c r="B39" s="96">
        <v>557</v>
      </c>
      <c r="C39" s="97">
        <v>533</v>
      </c>
      <c r="D39" s="98">
        <v>529</v>
      </c>
      <c r="E39" s="111"/>
      <c r="F39" s="112"/>
      <c r="H39">
        <f>1560+1595+1583</f>
        <v>4738</v>
      </c>
    </row>
    <row r="40" spans="1:6" ht="12.75">
      <c r="A40" s="123" t="s">
        <v>109</v>
      </c>
      <c r="B40" s="106" t="s">
        <v>178</v>
      </c>
      <c r="C40" s="107" t="s">
        <v>296</v>
      </c>
      <c r="D40" s="108" t="s">
        <v>297</v>
      </c>
      <c r="E40" s="109">
        <v>1597</v>
      </c>
      <c r="F40" s="110">
        <v>2</v>
      </c>
    </row>
    <row r="41" spans="1:6" ht="15.75" customHeight="1" thickBot="1">
      <c r="A41" s="324"/>
      <c r="B41" s="194">
        <v>556</v>
      </c>
      <c r="C41" s="97">
        <v>532</v>
      </c>
      <c r="D41" s="309">
        <v>509</v>
      </c>
      <c r="E41" s="197"/>
      <c r="F41" s="197"/>
    </row>
    <row r="42" spans="1:6" ht="15" customHeight="1">
      <c r="A42" s="325" t="s">
        <v>95</v>
      </c>
      <c r="B42" s="328" t="s">
        <v>117</v>
      </c>
      <c r="C42" s="195" t="s">
        <v>116</v>
      </c>
      <c r="D42" s="329" t="s">
        <v>235</v>
      </c>
      <c r="E42" s="109">
        <v>1573</v>
      </c>
      <c r="F42" s="330">
        <v>3</v>
      </c>
    </row>
    <row r="43" spans="1:6" ht="15.75" customHeight="1" thickBot="1">
      <c r="A43" s="323"/>
      <c r="B43" s="331">
        <v>554</v>
      </c>
      <c r="C43" s="97">
        <v>512</v>
      </c>
      <c r="D43" s="332">
        <v>507</v>
      </c>
      <c r="E43" s="111"/>
      <c r="F43" s="333"/>
    </row>
    <row r="44" spans="1:6" ht="15" customHeight="1">
      <c r="A44" s="339" t="s">
        <v>225</v>
      </c>
      <c r="B44" s="336" t="s">
        <v>100</v>
      </c>
      <c r="C44" s="195" t="s">
        <v>123</v>
      </c>
      <c r="D44" s="327" t="s">
        <v>130</v>
      </c>
      <c r="E44" s="196">
        <v>1499</v>
      </c>
      <c r="F44" s="337">
        <v>4</v>
      </c>
    </row>
    <row r="45" spans="1:6" ht="15.75" customHeight="1" thickBot="1">
      <c r="A45" s="326"/>
      <c r="B45" s="336">
        <v>527</v>
      </c>
      <c r="C45" s="97">
        <v>509</v>
      </c>
      <c r="D45" s="338">
        <v>463</v>
      </c>
      <c r="E45" s="196"/>
      <c r="F45" s="337"/>
    </row>
    <row r="46" spans="1:6" ht="15" customHeight="1">
      <c r="A46" s="334" t="s">
        <v>298</v>
      </c>
      <c r="B46" s="328" t="s">
        <v>237</v>
      </c>
      <c r="C46" s="195" t="s">
        <v>180</v>
      </c>
      <c r="D46" s="327" t="s">
        <v>152</v>
      </c>
      <c r="E46" s="109">
        <v>1427</v>
      </c>
      <c r="F46" s="110">
        <v>5</v>
      </c>
    </row>
    <row r="47" spans="1:6" ht="15.75" customHeight="1" thickBot="1">
      <c r="A47" s="335"/>
      <c r="B47" s="331">
        <v>492</v>
      </c>
      <c r="C47" s="97">
        <v>464</v>
      </c>
      <c r="D47" s="98">
        <v>471</v>
      </c>
      <c r="E47" s="111"/>
      <c r="F47" s="112"/>
    </row>
    <row r="48" spans="1:8" ht="13.5" customHeight="1">
      <c r="A48" s="364" t="s">
        <v>241</v>
      </c>
      <c r="B48" s="368" t="s">
        <v>245</v>
      </c>
      <c r="C48" s="107" t="s">
        <v>246</v>
      </c>
      <c r="D48" s="367"/>
      <c r="E48" s="109">
        <v>1098</v>
      </c>
      <c r="F48" s="330">
        <v>6</v>
      </c>
      <c r="H48">
        <f>1589+1579+1554</f>
        <v>4722</v>
      </c>
    </row>
    <row r="49" spans="1:6" ht="12" customHeight="1" thickBot="1">
      <c r="A49" s="366"/>
      <c r="B49" s="370">
        <v>555</v>
      </c>
      <c r="C49" s="371">
        <v>543</v>
      </c>
      <c r="D49" s="369"/>
      <c r="E49" s="366"/>
      <c r="F49" s="365"/>
    </row>
    <row r="50" ht="12" customHeight="1"/>
    <row r="51" spans="1:6" ht="13.5" customHeight="1">
      <c r="A51" s="92" t="s">
        <v>69</v>
      </c>
      <c r="B51" s="46"/>
      <c r="C51" s="46"/>
      <c r="D51" s="46"/>
      <c r="E51" s="46"/>
      <c r="F51" s="46"/>
    </row>
    <row r="52" ht="7.5" customHeight="1" thickBot="1">
      <c r="A52" s="40"/>
    </row>
    <row r="53" spans="1:6" ht="16.5" thickBot="1">
      <c r="A53" s="109" t="s">
        <v>101</v>
      </c>
      <c r="B53" s="93"/>
      <c r="C53" s="94"/>
      <c r="D53" s="94"/>
      <c r="E53" s="109" t="s">
        <v>71</v>
      </c>
      <c r="F53" s="109" t="s">
        <v>72</v>
      </c>
    </row>
    <row r="54" spans="1:8" ht="12.75">
      <c r="A54" s="104" t="s">
        <v>309</v>
      </c>
      <c r="B54" s="106" t="s">
        <v>247</v>
      </c>
      <c r="C54" s="107" t="s">
        <v>246</v>
      </c>
      <c r="D54" s="108" t="s">
        <v>245</v>
      </c>
      <c r="E54" s="109">
        <v>1651</v>
      </c>
      <c r="F54" s="110">
        <v>1</v>
      </c>
      <c r="H54">
        <f>1626+1617+1555</f>
        <v>4798</v>
      </c>
    </row>
    <row r="55" spans="1:8" ht="13.5" thickBot="1">
      <c r="A55" s="105"/>
      <c r="B55" s="96">
        <v>559</v>
      </c>
      <c r="C55" s="97">
        <v>551</v>
      </c>
      <c r="D55" s="98">
        <v>541</v>
      </c>
      <c r="E55" s="111"/>
      <c r="F55" s="112"/>
      <c r="H55">
        <f>1560+1595+1583</f>
        <v>4738</v>
      </c>
    </row>
    <row r="56" spans="1:8" ht="12.75">
      <c r="A56" s="123" t="s">
        <v>216</v>
      </c>
      <c r="B56" s="106" t="s">
        <v>178</v>
      </c>
      <c r="C56" s="107" t="s">
        <v>179</v>
      </c>
      <c r="D56" s="108" t="s">
        <v>266</v>
      </c>
      <c r="E56" s="109">
        <v>1617</v>
      </c>
      <c r="F56" s="110">
        <v>2</v>
      </c>
      <c r="H56">
        <f>1498+1550+1471</f>
        <v>4519</v>
      </c>
    </row>
    <row r="57" spans="1:8" ht="13.5" thickBot="1">
      <c r="A57" s="105"/>
      <c r="B57" s="96">
        <v>550</v>
      </c>
      <c r="C57" s="97">
        <v>546</v>
      </c>
      <c r="D57" s="98">
        <v>521</v>
      </c>
      <c r="E57" s="111"/>
      <c r="F57" s="112"/>
      <c r="H57">
        <f>1318+1373+886</f>
        <v>3577</v>
      </c>
    </row>
    <row r="58" spans="1:6" ht="12.75">
      <c r="A58" s="123" t="s">
        <v>210</v>
      </c>
      <c r="B58" s="106" t="s">
        <v>235</v>
      </c>
      <c r="C58" s="107" t="s">
        <v>117</v>
      </c>
      <c r="D58" s="108" t="s">
        <v>116</v>
      </c>
      <c r="E58" s="109">
        <v>1607</v>
      </c>
      <c r="F58" s="110">
        <v>3</v>
      </c>
    </row>
    <row r="59" spans="1:6" ht="13.5" thickBot="1">
      <c r="A59" s="105"/>
      <c r="B59" s="96">
        <v>544</v>
      </c>
      <c r="C59" s="97">
        <v>532</v>
      </c>
      <c r="D59" s="98">
        <v>531</v>
      </c>
      <c r="E59" s="111"/>
      <c r="F59" s="112"/>
    </row>
    <row r="60" spans="1:6" ht="12.75">
      <c r="A60" s="123" t="s">
        <v>225</v>
      </c>
      <c r="B60" s="106" t="s">
        <v>123</v>
      </c>
      <c r="C60" s="107" t="s">
        <v>197</v>
      </c>
      <c r="D60" s="108" t="s">
        <v>310</v>
      </c>
      <c r="E60" s="109">
        <v>1235</v>
      </c>
      <c r="F60" s="110">
        <v>4</v>
      </c>
    </row>
    <row r="61" spans="1:6" ht="16.5" thickBot="1">
      <c r="A61" s="95"/>
      <c r="B61" s="96">
        <v>502</v>
      </c>
      <c r="C61" s="97">
        <v>410</v>
      </c>
      <c r="D61" s="98">
        <v>323</v>
      </c>
      <c r="E61" s="112"/>
      <c r="F61" s="112"/>
    </row>
    <row r="62" spans="1:8" ht="12.75">
      <c r="A62" s="123"/>
      <c r="B62" s="106"/>
      <c r="C62" s="107"/>
      <c r="D62" s="108"/>
      <c r="E62" s="109"/>
      <c r="F62" s="110"/>
      <c r="H62">
        <f>1589+1579+1554</f>
        <v>4722</v>
      </c>
    </row>
    <row r="63" spans="1:8" ht="13.5" thickBot="1">
      <c r="A63" s="105"/>
      <c r="B63" s="96"/>
      <c r="C63" s="97"/>
      <c r="D63" s="98"/>
      <c r="E63" s="111"/>
      <c r="F63" s="112"/>
      <c r="H63">
        <f>1559+1541+1584</f>
        <v>4684</v>
      </c>
    </row>
    <row r="64" spans="1:8" ht="12.75">
      <c r="A64" s="104"/>
      <c r="B64" s="106"/>
      <c r="C64" s="107"/>
      <c r="D64" s="108"/>
      <c r="E64" s="109"/>
      <c r="F64" s="110"/>
      <c r="H64">
        <f>1626+1617+1555</f>
        <v>4798</v>
      </c>
    </row>
    <row r="65" spans="1:8" ht="13.5" thickBot="1">
      <c r="A65" s="105"/>
      <c r="B65" s="96"/>
      <c r="C65" s="97"/>
      <c r="D65" s="98"/>
      <c r="E65" s="111"/>
      <c r="F65" s="112"/>
      <c r="H65">
        <f>1560+1595+1583</f>
        <v>4738</v>
      </c>
    </row>
    <row r="67" spans="1:6" ht="13.5" customHeight="1">
      <c r="A67" s="92" t="s">
        <v>70</v>
      </c>
      <c r="B67" s="46"/>
      <c r="C67" s="46"/>
      <c r="D67" s="46"/>
      <c r="E67" s="46"/>
      <c r="F67" s="46"/>
    </row>
    <row r="68" ht="7.5" customHeight="1" thickBot="1">
      <c r="A68" s="40"/>
    </row>
    <row r="69" spans="1:6" ht="16.5" thickBot="1">
      <c r="A69" s="109" t="s">
        <v>101</v>
      </c>
      <c r="B69" s="93"/>
      <c r="C69" s="94"/>
      <c r="D69" s="94"/>
      <c r="E69" s="109" t="s">
        <v>71</v>
      </c>
      <c r="F69" s="109" t="s">
        <v>72</v>
      </c>
    </row>
    <row r="70" spans="1:6" ht="12.75">
      <c r="A70" s="104" t="s">
        <v>109</v>
      </c>
      <c r="B70" s="106" t="s">
        <v>179</v>
      </c>
      <c r="C70" s="107" t="s">
        <v>178</v>
      </c>
      <c r="D70" s="108" t="s">
        <v>326</v>
      </c>
      <c r="E70" s="109">
        <v>1639</v>
      </c>
      <c r="F70" s="110">
        <v>1</v>
      </c>
    </row>
    <row r="71" spans="1:6" ht="13.5" thickBot="1">
      <c r="A71" s="105"/>
      <c r="B71" s="96">
        <v>550</v>
      </c>
      <c r="C71" s="97">
        <v>546</v>
      </c>
      <c r="D71" s="98">
        <v>543</v>
      </c>
      <c r="E71" s="111"/>
      <c r="F71" s="112"/>
    </row>
    <row r="72" spans="1:6" ht="12.75">
      <c r="A72" s="123" t="s">
        <v>241</v>
      </c>
      <c r="B72" s="106" t="s">
        <v>245</v>
      </c>
      <c r="C72" s="107" t="s">
        <v>247</v>
      </c>
      <c r="D72" s="108" t="s">
        <v>327</v>
      </c>
      <c r="E72" s="109">
        <v>1617</v>
      </c>
      <c r="F72" s="110">
        <v>2</v>
      </c>
    </row>
    <row r="73" spans="1:6" ht="13.5" thickBot="1">
      <c r="A73" s="105"/>
      <c r="B73" s="96">
        <v>552</v>
      </c>
      <c r="C73" s="97">
        <v>544</v>
      </c>
      <c r="D73" s="98">
        <v>521</v>
      </c>
      <c r="E73" s="111"/>
      <c r="F73" s="112"/>
    </row>
    <row r="74" spans="1:6" ht="12.75">
      <c r="A74" s="123" t="s">
        <v>95</v>
      </c>
      <c r="B74" s="106" t="s">
        <v>235</v>
      </c>
      <c r="C74" s="107" t="s">
        <v>117</v>
      </c>
      <c r="D74" s="108" t="s">
        <v>116</v>
      </c>
      <c r="E74" s="109">
        <v>1585</v>
      </c>
      <c r="F74" s="110">
        <v>3</v>
      </c>
    </row>
    <row r="75" spans="1:6" ht="13.5" thickBot="1">
      <c r="A75" s="105"/>
      <c r="B75" s="96">
        <v>544</v>
      </c>
      <c r="C75" s="97">
        <v>531</v>
      </c>
      <c r="D75" s="98">
        <v>510</v>
      </c>
      <c r="E75" s="111"/>
      <c r="F75" s="112"/>
    </row>
    <row r="76" spans="1:6" ht="12.75">
      <c r="A76" s="123" t="s">
        <v>96</v>
      </c>
      <c r="B76" s="106" t="s">
        <v>123</v>
      </c>
      <c r="C76" s="107" t="s">
        <v>197</v>
      </c>
      <c r="D76" s="108" t="s">
        <v>310</v>
      </c>
      <c r="E76" s="109">
        <v>1402</v>
      </c>
      <c r="F76" s="110">
        <v>4</v>
      </c>
    </row>
    <row r="77" spans="1:6" ht="13.5" thickBot="1">
      <c r="A77" s="105"/>
      <c r="B77" s="96">
        <v>525</v>
      </c>
      <c r="C77" s="97">
        <v>447</v>
      </c>
      <c r="D77" s="98">
        <v>430</v>
      </c>
      <c r="E77" s="111"/>
      <c r="F77" s="112"/>
    </row>
    <row r="78" spans="1:6" ht="12.75">
      <c r="A78" s="123" t="s">
        <v>328</v>
      </c>
      <c r="B78" s="106" t="s">
        <v>195</v>
      </c>
      <c r="C78" s="107" t="s">
        <v>196</v>
      </c>
      <c r="D78" s="108"/>
      <c r="E78" s="109">
        <v>1094</v>
      </c>
      <c r="F78" s="110">
        <v>5</v>
      </c>
    </row>
    <row r="79" spans="1:6" ht="16.5" thickBot="1">
      <c r="A79" s="95"/>
      <c r="B79" s="96">
        <v>551</v>
      </c>
      <c r="C79" s="97">
        <v>543</v>
      </c>
      <c r="D79" s="98"/>
      <c r="E79" s="112"/>
      <c r="F79" s="112"/>
    </row>
    <row r="80" spans="1:6" ht="12.75">
      <c r="A80" s="123"/>
      <c r="B80" s="106"/>
      <c r="C80" s="107"/>
      <c r="D80" s="108"/>
      <c r="E80" s="109"/>
      <c r="F80" s="110"/>
    </row>
    <row r="81" spans="1:6" ht="13.5" thickBot="1">
      <c r="A81" s="105"/>
      <c r="B81" s="96"/>
      <c r="C81" s="97"/>
      <c r="D81" s="98"/>
      <c r="E81" s="111"/>
      <c r="F81" s="112"/>
    </row>
  </sheetData>
  <sheetProtection/>
  <mergeCells count="1">
    <mergeCell ref="A1:F1"/>
  </mergeCells>
  <printOptions horizontalCentered="1"/>
  <pageMargins left="0.7874015748031497" right="0.7874015748031497" top="0.6692913385826772" bottom="0.984251968503937" header="0.35433070866141736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41" sqref="A41"/>
    </sheetView>
  </sheetViews>
  <sheetFormatPr defaultColWidth="9.140625" defaultRowHeight="12"/>
  <cols>
    <col min="1" max="1" width="41.00390625" style="0" customWidth="1"/>
    <col min="2" max="6" width="10.8515625" style="0" customWidth="1"/>
    <col min="7" max="7" width="15.421875" style="0" customWidth="1"/>
    <col min="8" max="8" width="15.140625" style="0" customWidth="1"/>
  </cols>
  <sheetData>
    <row r="1" spans="1:8" ht="22.5">
      <c r="A1" s="437" t="s">
        <v>202</v>
      </c>
      <c r="B1" s="437"/>
      <c r="C1" s="437"/>
      <c r="D1" s="437"/>
      <c r="E1" s="437"/>
      <c r="F1" s="437"/>
      <c r="G1" s="437"/>
      <c r="H1" s="437"/>
    </row>
    <row r="2" ht="16.5" thickBot="1">
      <c r="A2" s="40"/>
    </row>
    <row r="3" spans="1:8" ht="16.5" thickBot="1">
      <c r="A3" s="41" t="s">
        <v>101</v>
      </c>
      <c r="B3" s="43" t="s">
        <v>66</v>
      </c>
      <c r="C3" s="44" t="s">
        <v>67</v>
      </c>
      <c r="D3" s="44" t="s">
        <v>68</v>
      </c>
      <c r="E3" s="44" t="s">
        <v>69</v>
      </c>
      <c r="F3" s="45" t="s">
        <v>70</v>
      </c>
      <c r="G3" s="41" t="s">
        <v>71</v>
      </c>
      <c r="H3" s="41" t="s">
        <v>72</v>
      </c>
    </row>
    <row r="4" spans="1:8" ht="15.75">
      <c r="A4" s="251" t="s">
        <v>109</v>
      </c>
      <c r="B4" s="373">
        <v>1658</v>
      </c>
      <c r="C4" s="374">
        <v>1627</v>
      </c>
      <c r="D4" s="175">
        <v>1597</v>
      </c>
      <c r="E4" s="175">
        <v>1617</v>
      </c>
      <c r="F4" s="294">
        <v>1639</v>
      </c>
      <c r="G4" s="376">
        <v>4924</v>
      </c>
      <c r="H4" s="176">
        <v>1</v>
      </c>
    </row>
    <row r="5" spans="1:8" ht="15.75">
      <c r="A5" s="123" t="s">
        <v>241</v>
      </c>
      <c r="B5" s="167" t="s">
        <v>240</v>
      </c>
      <c r="C5" s="295">
        <v>1625</v>
      </c>
      <c r="D5" s="42">
        <v>1098</v>
      </c>
      <c r="E5" s="295">
        <v>1651</v>
      </c>
      <c r="F5" s="296">
        <v>1617</v>
      </c>
      <c r="G5" s="172">
        <v>4893</v>
      </c>
      <c r="H5" s="164">
        <v>2</v>
      </c>
    </row>
    <row r="6" spans="1:8" ht="15.75">
      <c r="A6" s="123" t="s">
        <v>95</v>
      </c>
      <c r="B6" s="167">
        <v>1562</v>
      </c>
      <c r="C6" s="295">
        <v>1606</v>
      </c>
      <c r="D6" s="42">
        <v>1573</v>
      </c>
      <c r="E6" s="295">
        <v>1607</v>
      </c>
      <c r="F6" s="296">
        <v>1585</v>
      </c>
      <c r="G6" s="172">
        <v>4798</v>
      </c>
      <c r="H6" s="164">
        <v>3</v>
      </c>
    </row>
    <row r="7" spans="1:8" ht="15.75">
      <c r="A7" s="123" t="s">
        <v>118</v>
      </c>
      <c r="B7" s="375">
        <v>1504</v>
      </c>
      <c r="C7" s="295">
        <v>1556</v>
      </c>
      <c r="D7" s="295">
        <v>1499</v>
      </c>
      <c r="E7" s="42">
        <v>1235</v>
      </c>
      <c r="F7" s="163">
        <v>1402</v>
      </c>
      <c r="G7" s="172">
        <v>4559</v>
      </c>
      <c r="H7" s="164">
        <v>4</v>
      </c>
    </row>
    <row r="8" spans="1:8" ht="15.75">
      <c r="A8" s="165" t="s">
        <v>163</v>
      </c>
      <c r="B8" s="168">
        <v>1082</v>
      </c>
      <c r="C8" s="295">
        <v>1639</v>
      </c>
      <c r="D8" s="295">
        <v>1619</v>
      </c>
      <c r="E8" s="42" t="s">
        <v>240</v>
      </c>
      <c r="F8" s="296">
        <v>1094</v>
      </c>
      <c r="G8" s="186">
        <v>4352</v>
      </c>
      <c r="H8" s="187">
        <v>5</v>
      </c>
    </row>
    <row r="9" spans="1:8" ht="15.75">
      <c r="A9" s="123" t="s">
        <v>236</v>
      </c>
      <c r="B9" s="168">
        <v>1419</v>
      </c>
      <c r="C9" s="42">
        <v>1341</v>
      </c>
      <c r="D9" s="42">
        <v>1427</v>
      </c>
      <c r="E9" s="42" t="s">
        <v>240</v>
      </c>
      <c r="F9" s="163" t="s">
        <v>240</v>
      </c>
      <c r="G9" s="172"/>
      <c r="H9" s="171"/>
    </row>
    <row r="10" spans="1:8" ht="15.75">
      <c r="A10" s="123" t="s">
        <v>311</v>
      </c>
      <c r="B10" s="184">
        <v>1099</v>
      </c>
      <c r="C10" s="42" t="s">
        <v>240</v>
      </c>
      <c r="D10" s="42" t="s">
        <v>240</v>
      </c>
      <c r="E10" s="42" t="s">
        <v>240</v>
      </c>
      <c r="F10" s="163" t="s">
        <v>240</v>
      </c>
      <c r="G10" s="172"/>
      <c r="H10" s="164"/>
    </row>
    <row r="11" spans="1:8" ht="15.75">
      <c r="A11" s="165"/>
      <c r="B11" s="183"/>
      <c r="C11" s="42"/>
      <c r="D11" s="42"/>
      <c r="E11" s="42"/>
      <c r="F11" s="163"/>
      <c r="G11" s="185"/>
      <c r="H11" s="188"/>
    </row>
    <row r="12" spans="1:8" ht="16.5" thickBot="1">
      <c r="A12" s="166"/>
      <c r="B12" s="177"/>
      <c r="C12" s="169"/>
      <c r="D12" s="169"/>
      <c r="E12" s="169"/>
      <c r="F12" s="170"/>
      <c r="G12" s="178"/>
      <c r="H12" s="179"/>
    </row>
    <row r="13" spans="2:7" ht="11.25">
      <c r="B13" s="39"/>
      <c r="C13" s="39"/>
      <c r="D13" s="39"/>
      <c r="E13" s="39"/>
      <c r="F13" s="39"/>
      <c r="G13" s="39"/>
    </row>
  </sheetData>
  <sheetProtection/>
  <mergeCells count="1">
    <mergeCell ref="A1:H1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Kriko</dc:creator>
  <cp:keywords/>
  <dc:description/>
  <cp:lastModifiedBy>Karel</cp:lastModifiedBy>
  <cp:lastPrinted>2012-10-08T20:17:53Z</cp:lastPrinted>
  <dcterms:created xsi:type="dcterms:W3CDTF">2003-10-06T07:04:49Z</dcterms:created>
  <dcterms:modified xsi:type="dcterms:W3CDTF">2012-10-08T20:18:14Z</dcterms:modified>
  <cp:category/>
  <cp:version/>
  <cp:contentType/>
  <cp:contentStatus/>
</cp:coreProperties>
</file>